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tabRatio="665" firstSheet="6" activeTab="8"/>
  </bookViews>
  <sheets>
    <sheet name="Brive" sheetId="1" r:id="rId1"/>
    <sheet name="Lagorce" sheetId="2" r:id="rId2"/>
    <sheet name="Courpiac" sheetId="3" r:id="rId3"/>
    <sheet name="Tarnos" sheetId="4" r:id="rId4"/>
    <sheet name="Coutras" sheetId="5" r:id="rId5"/>
    <sheet name="Coutras B" sheetId="6" r:id="rId6"/>
    <sheet name="classement Scratch" sheetId="7" r:id="rId7"/>
    <sheet name="classement catégories" sheetId="8" r:id="rId8"/>
    <sheet name="CSOH 2013" sheetId="9" r:id="rId9"/>
  </sheets>
  <definedNames/>
  <calcPr fullCalcOnLoad="1"/>
</workbook>
</file>

<file path=xl/sharedStrings.xml><?xml version="1.0" encoding="utf-8"?>
<sst xmlns="http://schemas.openxmlformats.org/spreadsheetml/2006/main" count="760" uniqueCount="151">
  <si>
    <t>Ronde 1</t>
  </si>
  <si>
    <t>Ronde 2</t>
  </si>
  <si>
    <t>Total r1+r2</t>
  </si>
  <si>
    <t>Ronde 3</t>
  </si>
  <si>
    <t>Général</t>
  </si>
  <si>
    <t>POINT</t>
  </si>
  <si>
    <t>40-49</t>
  </si>
  <si>
    <t>50-59</t>
  </si>
  <si>
    <t>60-69</t>
  </si>
  <si>
    <t>18-39</t>
  </si>
  <si>
    <t>novice</t>
  </si>
  <si>
    <t>Manche de Lagorce 26/02/2012</t>
  </si>
  <si>
    <t>SUD-OUEST Tour 2013</t>
  </si>
  <si>
    <t>2 rondes de 18 corbeilles (par 59 )</t>
  </si>
  <si>
    <t>Manche de Courpiac 26/05/2013</t>
  </si>
  <si>
    <t>Manche de Tarnos 16/06/2013</t>
  </si>
  <si>
    <t>Manche de Coutras 07/07/2013</t>
  </si>
  <si>
    <t>Prénom</t>
  </si>
  <si>
    <t>3 rondes de 12 corbeilles ( par ? )</t>
  </si>
  <si>
    <t>Manche de Coutras 08/09/2013</t>
  </si>
  <si>
    <t>Inscription</t>
  </si>
  <si>
    <t>CTP + Hole</t>
  </si>
  <si>
    <t>Closest</t>
  </si>
  <si>
    <t>BRIVE</t>
  </si>
  <si>
    <t>LAGORCE</t>
  </si>
  <si>
    <t>COURPIAC</t>
  </si>
  <si>
    <t>TARNOS</t>
  </si>
  <si>
    <t>COUTRAS</t>
  </si>
  <si>
    <t>ANNEE</t>
  </si>
  <si>
    <t>FINAL</t>
  </si>
  <si>
    <t>Xavier JOUSSON</t>
  </si>
  <si>
    <t>Jean-Pierre FERRANDON</t>
  </si>
  <si>
    <t>Gilbert CARNIEL</t>
  </si>
  <si>
    <t>GérarD CLUZEAU</t>
  </si>
  <si>
    <t>Michel DESPAUX</t>
  </si>
  <si>
    <t>David RANCHOU</t>
  </si>
  <si>
    <t>Pierre FABRE</t>
  </si>
  <si>
    <t>Sébastien LECHAT</t>
  </si>
  <si>
    <t>Jean-Pierre TERREAUX</t>
  </si>
  <si>
    <t>Sébastien POULLEAU</t>
  </si>
  <si>
    <t>Laurent BENOIT BARNE</t>
  </si>
  <si>
    <t>Jean CHRISTYN</t>
  </si>
  <si>
    <t>Gabriel BENOIT BARNE</t>
  </si>
  <si>
    <t>Michel COSTE</t>
  </si>
  <si>
    <t>Franck HAVERLANDT</t>
  </si>
  <si>
    <t>Cédric GONTIER</t>
  </si>
  <si>
    <t>Brice MATTLET</t>
  </si>
  <si>
    <t>Philippe LEROY</t>
  </si>
  <si>
    <t>Françoise TERREAUX</t>
  </si>
  <si>
    <t>Steve CARNIEL</t>
  </si>
  <si>
    <t>Henri PINARDEL</t>
  </si>
  <si>
    <t>Janique JOUSSON</t>
  </si>
  <si>
    <t>Thomas PEYRE</t>
  </si>
  <si>
    <t>Jacques TERREAUX</t>
  </si>
  <si>
    <t>Martin PEYRE</t>
  </si>
  <si>
    <t>Maryse OUDENOT</t>
  </si>
  <si>
    <t>Sylvie VINET</t>
  </si>
  <si>
    <t>Pascal DUCOS</t>
  </si>
  <si>
    <t xml:space="preserve">Marie-Hélène BARBIE </t>
  </si>
  <si>
    <t>Christophe BAUMONT</t>
  </si>
  <si>
    <t>Victor BINEAU</t>
  </si>
  <si>
    <t>David BLANCHET</t>
  </si>
  <si>
    <t>Arthur BOISSINOT</t>
  </si>
  <si>
    <t>Pierre BOISSINOT</t>
  </si>
  <si>
    <t>Mathieu BRUNETEAUD</t>
  </si>
  <si>
    <t>Bernard BUIGNES</t>
  </si>
  <si>
    <t>Guillaume CANAL</t>
  </si>
  <si>
    <t>Christophe CARILHO</t>
  </si>
  <si>
    <t>Marianne CARILHO</t>
  </si>
  <si>
    <t>Damien CHOVET</t>
  </si>
  <si>
    <t>Benjamin CROQ</t>
  </si>
  <si>
    <t>Pierre-Laurent DEGARDIN</t>
  </si>
  <si>
    <t>Christophe DEMUR</t>
  </si>
  <si>
    <t>Jean DESPRES</t>
  </si>
  <si>
    <t>Gilbert DUMAS</t>
  </si>
  <si>
    <t>Mickaël DUMAS</t>
  </si>
  <si>
    <t>Fabrice FIZET</t>
  </si>
  <si>
    <t>Cédric GOUGEON</t>
  </si>
  <si>
    <t>Olivier HAYOUN</t>
  </si>
  <si>
    <t>Jonathan LARUE</t>
  </si>
  <si>
    <t>Gérard LEENKNECHT</t>
  </si>
  <si>
    <t>Julien MARCOUS</t>
  </si>
  <si>
    <t>Aimeric MILON</t>
  </si>
  <si>
    <t>Bernard MOURTIALON</t>
  </si>
  <si>
    <t>Patrick PAILLET</t>
  </si>
  <si>
    <t>Philippe  CASTAGNE</t>
  </si>
  <si>
    <t>Hervé ROUAULT</t>
  </si>
  <si>
    <t>Laurent ROUAULT</t>
  </si>
  <si>
    <t>Thierry TAUPENAS</t>
  </si>
  <si>
    <t>Bruno VERNIER</t>
  </si>
  <si>
    <t>Femmes</t>
  </si>
  <si>
    <t>Hommes</t>
  </si>
  <si>
    <t>open</t>
  </si>
  <si>
    <t>master</t>
  </si>
  <si>
    <t>junior</t>
  </si>
  <si>
    <t>gd master</t>
  </si>
  <si>
    <t>senior</t>
  </si>
  <si>
    <t>legend</t>
  </si>
  <si>
    <r>
      <t xml:space="preserve">0 </t>
    </r>
    <r>
      <rPr>
        <b/>
        <sz val="11"/>
        <rFont val="Cambria"/>
        <family val="1"/>
      </rPr>
      <t>+ 70</t>
    </r>
  </si>
  <si>
    <t>64 et +</t>
  </si>
  <si>
    <t xml:space="preserve">74 et + </t>
  </si>
  <si>
    <t>54 et +</t>
  </si>
  <si>
    <t>44 et +</t>
  </si>
  <si>
    <t>34 et +</t>
  </si>
  <si>
    <t>96 et   +</t>
  </si>
  <si>
    <t>Junior Femme -18 ans</t>
  </si>
  <si>
    <t>Junior Homme - 18 ans</t>
  </si>
  <si>
    <t>Open Homme</t>
  </si>
  <si>
    <t>Master Femme</t>
  </si>
  <si>
    <t>Master Homme</t>
  </si>
  <si>
    <t>Grand Master Femme</t>
  </si>
  <si>
    <t>Grand Master Homme</t>
  </si>
  <si>
    <t>Senior Homme</t>
  </si>
  <si>
    <t>Legend Homme</t>
  </si>
  <si>
    <t>Prénom Nom</t>
  </si>
  <si>
    <t>CLASSEMENT / Catégories</t>
  </si>
  <si>
    <t>CLASSEMENT Scratch</t>
  </si>
  <si>
    <t xml:space="preserve"> Kim CARNIEL</t>
  </si>
  <si>
    <t>Gérard CLUZEAU</t>
  </si>
  <si>
    <t>Ludovic TEMPIER</t>
  </si>
  <si>
    <t>Julien CHANCOGNE</t>
  </si>
  <si>
    <t>Didier FERON</t>
  </si>
  <si>
    <t>Novice Femme</t>
  </si>
  <si>
    <t>Novice Homme</t>
  </si>
  <si>
    <t>Pauline MAZIERES</t>
  </si>
  <si>
    <t>Jean-Marie KACZMARYK</t>
  </si>
  <si>
    <t>Thomas KACZMARYK</t>
  </si>
  <si>
    <t>Manche de Brive 03/03/2013</t>
  </si>
  <si>
    <t>3 rondes de 12 corbeilles (par ? )</t>
  </si>
  <si>
    <t>3 rondes de 12 corbeilles ( par 38 )</t>
  </si>
  <si>
    <t>Myke CARNIEL</t>
  </si>
  <si>
    <t>Alban COSSAIS</t>
  </si>
  <si>
    <t>HOLE</t>
  </si>
  <si>
    <t>2 rondes de 18 corbeilles ( par 56 )</t>
  </si>
  <si>
    <t>Laurent GAILLARD</t>
  </si>
  <si>
    <t>Sylvain Savazzi</t>
  </si>
  <si>
    <t xml:space="preserve">Cluzeau Gilles </t>
  </si>
  <si>
    <t xml:space="preserve"> </t>
  </si>
  <si>
    <t>CSOH De Brive du 6 octobre 2013    (pour ceux qui ont fait 2 SOT ou plus en 2013)</t>
  </si>
  <si>
    <t>Handicap</t>
  </si>
  <si>
    <t>1ère manche</t>
  </si>
  <si>
    <t>2ème manche</t>
  </si>
  <si>
    <t>Total des 2 manches</t>
  </si>
  <si>
    <t>3ème manche</t>
  </si>
  <si>
    <t>Total des 3 manches</t>
  </si>
  <si>
    <t>brut</t>
  </si>
  <si>
    <t>Avec Handicap</t>
  </si>
  <si>
    <t>CSOH De Brive du 6 octobre 2013 (sans handicap, pour ceux qui ont fait 0 ou 1 sot en 2013)</t>
  </si>
  <si>
    <t>Bily Eric</t>
  </si>
  <si>
    <t>Bongrand Olivier</t>
  </si>
  <si>
    <t>Despres Jean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</si>
</sst>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56">
    <font>
      <sz val="11"/>
      <color indexed="8"/>
      <name val="Comic Sans MS"/>
      <family val="4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u val="single"/>
      <sz val="12"/>
      <color indexed="8"/>
      <name val="Times New Roman"/>
      <family val="1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mbria"/>
      <family val="1"/>
    </font>
    <font>
      <b/>
      <sz val="11"/>
      <color indexed="9"/>
      <name val="Cambria"/>
      <family val="1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1"/>
      <color indexed="51"/>
      <name val="Cambria"/>
      <family val="1"/>
    </font>
    <font>
      <b/>
      <sz val="11"/>
      <color indexed="47"/>
      <name val="Cambria"/>
      <family val="1"/>
    </font>
    <font>
      <sz val="11"/>
      <color indexed="8"/>
      <name val="Arial"/>
      <family val="2"/>
    </font>
    <font>
      <b/>
      <sz val="14"/>
      <color indexed="41"/>
      <name val="Calibri"/>
      <family val="2"/>
    </font>
    <font>
      <b/>
      <sz val="14"/>
      <color indexed="23"/>
      <name val="Calibri"/>
      <family val="2"/>
    </font>
    <font>
      <u val="single"/>
      <sz val="6.6"/>
      <color indexed="12"/>
      <name val="Comic Sans MS"/>
      <family val="4"/>
    </font>
    <font>
      <u val="single"/>
      <sz val="6.6"/>
      <color indexed="36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 style="thin"/>
      <top style="thin"/>
      <bottom style="thin"/>
    </border>
    <border>
      <left style="hair">
        <color indexed="8"/>
      </left>
      <right/>
      <top style="hair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0" borderId="2" applyNumberFormat="0" applyFill="0" applyAlignment="0" applyProtection="0"/>
    <xf numFmtId="0" fontId="0" fillId="26" borderId="0" applyBorder="0" applyProtection="0">
      <alignment/>
    </xf>
    <xf numFmtId="0" fontId="0" fillId="27" borderId="0" applyBorder="0" applyProtection="0">
      <alignment/>
    </xf>
    <xf numFmtId="0" fontId="0" fillId="27" borderId="0" applyBorder="0" applyProtection="0">
      <alignment/>
    </xf>
    <xf numFmtId="0" fontId="0" fillId="26" borderId="0" applyBorder="0" applyProtection="0">
      <alignment/>
    </xf>
    <xf numFmtId="0" fontId="0" fillId="27" borderId="0" applyBorder="0" applyProtection="0">
      <alignment/>
    </xf>
    <xf numFmtId="0" fontId="0" fillId="26" borderId="0" applyBorder="0" applyProtection="0">
      <alignment/>
    </xf>
    <xf numFmtId="0" fontId="0" fillId="28" borderId="3" applyNumberFormat="0" applyFont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3" borderId="9" applyNumberFormat="0" applyAlignment="0" applyProtection="0"/>
  </cellStyleXfs>
  <cellXfs count="1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0" fillId="35" borderId="0" xfId="0" applyNumberFormat="1" applyFill="1" applyAlignment="1">
      <alignment/>
    </xf>
    <xf numFmtId="0" fontId="2" fillId="36" borderId="11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/>
    </xf>
    <xf numFmtId="0" fontId="6" fillId="37" borderId="13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 vertical="center"/>
    </xf>
    <xf numFmtId="0" fontId="2" fillId="39" borderId="11" xfId="0" applyNumberFormat="1" applyFont="1" applyFill="1" applyBorder="1" applyAlignment="1">
      <alignment horizontal="center" vertical="center"/>
    </xf>
    <xf numFmtId="0" fontId="6" fillId="39" borderId="1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/>
    </xf>
    <xf numFmtId="0" fontId="7" fillId="40" borderId="11" xfId="0" applyNumberFormat="1" applyFont="1" applyFill="1" applyBorder="1" applyAlignment="1">
      <alignment horizontal="center"/>
    </xf>
    <xf numFmtId="0" fontId="7" fillId="41" borderId="11" xfId="0" applyNumberFormat="1" applyFont="1" applyFill="1" applyBorder="1" applyAlignment="1">
      <alignment horizontal="center"/>
    </xf>
    <xf numFmtId="0" fontId="5" fillId="37" borderId="16" xfId="0" applyNumberFormat="1" applyFont="1" applyFill="1" applyBorder="1" applyAlignment="1">
      <alignment horizontal="center"/>
    </xf>
    <xf numFmtId="0" fontId="6" fillId="37" borderId="17" xfId="0" applyNumberFormat="1" applyFont="1" applyFill="1" applyBorder="1" applyAlignment="1">
      <alignment horizontal="center"/>
    </xf>
    <xf numFmtId="0" fontId="6" fillId="37" borderId="18" xfId="0" applyNumberFormat="1" applyFont="1" applyFill="1" applyBorder="1" applyAlignment="1">
      <alignment horizontal="center"/>
    </xf>
    <xf numFmtId="0" fontId="6" fillId="37" borderId="19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2" fillId="42" borderId="11" xfId="0" applyNumberFormat="1" applyFont="1" applyFill="1" applyBorder="1" applyAlignment="1">
      <alignment horizontal="center"/>
    </xf>
    <xf numFmtId="0" fontId="5" fillId="43" borderId="11" xfId="0" applyNumberFormat="1" applyFont="1" applyFill="1" applyBorder="1" applyAlignment="1">
      <alignment horizontal="center"/>
    </xf>
    <xf numFmtId="0" fontId="2" fillId="44" borderId="11" xfId="0" applyNumberFormat="1" applyFont="1" applyFill="1" applyBorder="1" applyAlignment="1">
      <alignment horizontal="center"/>
    </xf>
    <xf numFmtId="0" fontId="2" fillId="45" borderId="11" xfId="0" applyNumberFormat="1" applyFont="1" applyFill="1" applyBorder="1" applyAlignment="1">
      <alignment horizontal="center"/>
    </xf>
    <xf numFmtId="0" fontId="2" fillId="43" borderId="11" xfId="0" applyNumberFormat="1" applyFont="1" applyFill="1" applyBorder="1" applyAlignment="1">
      <alignment horizontal="center"/>
    </xf>
    <xf numFmtId="0" fontId="2" fillId="46" borderId="11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8" fillId="47" borderId="20" xfId="0" applyNumberFormat="1" applyFont="1" applyFill="1" applyBorder="1" applyAlignment="1">
      <alignment horizontal="center"/>
    </xf>
    <xf numFmtId="0" fontId="8" fillId="48" borderId="20" xfId="0" applyNumberFormat="1" applyFont="1" applyFill="1" applyBorder="1" applyAlignment="1">
      <alignment horizontal="center"/>
    </xf>
    <xf numFmtId="0" fontId="6" fillId="49" borderId="20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/>
    </xf>
    <xf numFmtId="0" fontId="8" fillId="3" borderId="20" xfId="0" applyNumberFormat="1" applyFont="1" applyFill="1" applyBorder="1" applyAlignment="1">
      <alignment horizontal="center"/>
    </xf>
    <xf numFmtId="0" fontId="8" fillId="27" borderId="11" xfId="0" applyNumberFormat="1" applyFont="1" applyFill="1" applyBorder="1" applyAlignment="1">
      <alignment horizontal="center" vertical="center" wrapText="1"/>
    </xf>
    <xf numFmtId="0" fontId="9" fillId="50" borderId="11" xfId="0" applyNumberFormat="1" applyFont="1" applyFill="1" applyBorder="1" applyAlignment="1">
      <alignment horizontal="center" vertical="center"/>
    </xf>
    <xf numFmtId="0" fontId="9" fillId="3" borderId="11" xfId="0" applyNumberFormat="1" applyFont="1" applyFill="1" applyBorder="1" applyAlignment="1">
      <alignment horizontal="center"/>
    </xf>
    <xf numFmtId="0" fontId="9" fillId="47" borderId="11" xfId="0" applyNumberFormat="1" applyFont="1" applyFill="1" applyBorder="1" applyAlignment="1">
      <alignment horizontal="center" vertical="center"/>
    </xf>
    <xf numFmtId="0" fontId="9" fillId="5" borderId="11" xfId="0" applyNumberFormat="1" applyFont="1" applyFill="1" applyBorder="1" applyAlignment="1">
      <alignment horizontal="center"/>
    </xf>
    <xf numFmtId="0" fontId="9" fillId="48" borderId="11" xfId="0" applyNumberFormat="1" applyFont="1" applyFill="1" applyBorder="1" applyAlignment="1">
      <alignment horizontal="center" vertical="center"/>
    </xf>
    <xf numFmtId="0" fontId="10" fillId="51" borderId="11" xfId="0" applyNumberFormat="1" applyFont="1" applyFill="1" applyBorder="1" applyAlignment="1">
      <alignment horizontal="center"/>
    </xf>
    <xf numFmtId="0" fontId="10" fillId="49" borderId="11" xfId="0" applyNumberFormat="1" applyFont="1" applyFill="1" applyBorder="1" applyAlignment="1">
      <alignment horizontal="center" vertical="center"/>
    </xf>
    <xf numFmtId="0" fontId="10" fillId="18" borderId="11" xfId="0" applyNumberFormat="1" applyFont="1" applyFill="1" applyBorder="1" applyAlignment="1">
      <alignment horizontal="center"/>
    </xf>
    <xf numFmtId="0" fontId="6" fillId="51" borderId="20" xfId="0" applyNumberFormat="1" applyFont="1" applyFill="1" applyBorder="1" applyAlignment="1">
      <alignment horizontal="center"/>
    </xf>
    <xf numFmtId="0" fontId="6" fillId="18" borderId="20" xfId="0" applyNumberFormat="1" applyFont="1" applyFill="1" applyBorder="1" applyAlignment="1">
      <alignment horizontal="center"/>
    </xf>
    <xf numFmtId="0" fontId="8" fillId="50" borderId="20" xfId="0" applyNumberFormat="1" applyFont="1" applyFill="1" applyBorder="1" applyAlignment="1">
      <alignment horizontal="center"/>
    </xf>
    <xf numFmtId="0" fontId="3" fillId="47" borderId="20" xfId="0" applyNumberFormat="1" applyFont="1" applyFill="1" applyBorder="1" applyAlignment="1">
      <alignment horizontal="center"/>
    </xf>
    <xf numFmtId="0" fontId="3" fillId="48" borderId="20" xfId="0" applyNumberFormat="1" applyFont="1" applyFill="1" applyBorder="1" applyAlignment="1">
      <alignment horizontal="center"/>
    </xf>
    <xf numFmtId="0" fontId="2" fillId="52" borderId="11" xfId="0" applyNumberFormat="1" applyFont="1" applyFill="1" applyBorder="1" applyAlignment="1">
      <alignment horizontal="center"/>
    </xf>
    <xf numFmtId="0" fontId="2" fillId="53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54" borderId="1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10" fillId="55" borderId="11" xfId="0" applyNumberFormat="1" applyFont="1" applyFill="1" applyBorder="1" applyAlignment="1">
      <alignment horizontal="center" vertical="center"/>
    </xf>
    <xf numFmtId="0" fontId="13" fillId="40" borderId="11" xfId="0" applyNumberFormat="1" applyFont="1" applyFill="1" applyBorder="1" applyAlignment="1">
      <alignment horizontal="center" vertical="center"/>
    </xf>
    <xf numFmtId="0" fontId="14" fillId="56" borderId="11" xfId="0" applyNumberFormat="1" applyFont="1" applyFill="1" applyBorder="1" applyAlignment="1">
      <alignment horizontal="center" vertical="center"/>
    </xf>
    <xf numFmtId="0" fontId="8" fillId="40" borderId="20" xfId="0" applyNumberFormat="1" applyFont="1" applyFill="1" applyBorder="1" applyAlignment="1">
      <alignment horizontal="center"/>
    </xf>
    <xf numFmtId="0" fontId="6" fillId="55" borderId="20" xfId="0" applyNumberFormat="1" applyFont="1" applyFill="1" applyBorder="1" applyAlignment="1">
      <alignment horizontal="center"/>
    </xf>
    <xf numFmtId="0" fontId="10" fillId="57" borderId="11" xfId="0" applyNumberFormat="1" applyFont="1" applyFill="1" applyBorder="1" applyAlignment="1">
      <alignment horizontal="center" vertical="center"/>
    </xf>
    <xf numFmtId="0" fontId="3" fillId="50" borderId="20" xfId="0" applyNumberFormat="1" applyFont="1" applyFill="1" applyBorder="1" applyAlignment="1">
      <alignment horizontal="center"/>
    </xf>
    <xf numFmtId="49" fontId="6" fillId="49" borderId="20" xfId="0" applyNumberFormat="1" applyFont="1" applyFill="1" applyBorder="1" applyAlignment="1">
      <alignment horizontal="center"/>
    </xf>
    <xf numFmtId="0" fontId="7" fillId="41" borderId="20" xfId="0" applyNumberFormat="1" applyFont="1" applyFill="1" applyBorder="1" applyAlignment="1">
      <alignment horizontal="center"/>
    </xf>
    <xf numFmtId="0" fontId="7" fillId="41" borderId="21" xfId="0" applyNumberFormat="1" applyFont="1" applyFill="1" applyBorder="1" applyAlignment="1">
      <alignment horizontal="center"/>
    </xf>
    <xf numFmtId="0" fontId="2" fillId="41" borderId="11" xfId="0" applyNumberFormat="1" applyFont="1" applyFill="1" applyBorder="1" applyAlignment="1">
      <alignment horizontal="center"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 horizontal="right"/>
    </xf>
    <xf numFmtId="0" fontId="3" fillId="3" borderId="2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7" fillId="0" borderId="11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2" fillId="34" borderId="20" xfId="0" applyNumberFormat="1" applyFont="1" applyFill="1" applyBorder="1" applyAlignment="1">
      <alignment horizontal="center"/>
    </xf>
    <xf numFmtId="0" fontId="7" fillId="40" borderId="14" xfId="0" applyNumberFormat="1" applyFont="1" applyFill="1" applyBorder="1" applyAlignment="1">
      <alignment horizontal="center"/>
    </xf>
    <xf numFmtId="0" fontId="7" fillId="58" borderId="14" xfId="0" applyNumberFormat="1" applyFont="1" applyFill="1" applyBorder="1" applyAlignment="1">
      <alignment horizontal="center"/>
    </xf>
    <xf numFmtId="0" fontId="7" fillId="40" borderId="15" xfId="0" applyNumberFormat="1" applyFont="1" applyFill="1" applyBorder="1" applyAlignment="1">
      <alignment horizontal="center"/>
    </xf>
    <xf numFmtId="0" fontId="7" fillId="58" borderId="11" xfId="0" applyNumberFormat="1" applyFont="1" applyFill="1" applyBorder="1" applyAlignment="1">
      <alignment horizontal="center"/>
    </xf>
    <xf numFmtId="0" fontId="7" fillId="55" borderId="15" xfId="0" applyNumberFormat="1" applyFont="1" applyFill="1" applyBorder="1" applyAlignment="1">
      <alignment horizontal="center"/>
    </xf>
    <xf numFmtId="0" fontId="6" fillId="3" borderId="20" xfId="0" applyNumberFormat="1" applyFont="1" applyFill="1" applyBorder="1" applyAlignment="1">
      <alignment horizontal="center"/>
    </xf>
    <xf numFmtId="0" fontId="6" fillId="50" borderId="20" xfId="0" applyNumberFormat="1" applyFont="1" applyFill="1" applyBorder="1" applyAlignment="1">
      <alignment horizontal="center"/>
    </xf>
    <xf numFmtId="0" fontId="6" fillId="47" borderId="20" xfId="0" applyNumberFormat="1" applyFont="1" applyFill="1" applyBorder="1" applyAlignment="1">
      <alignment horizontal="center"/>
    </xf>
    <xf numFmtId="0" fontId="3" fillId="51" borderId="20" xfId="0" applyNumberFormat="1" applyFont="1" applyFill="1" applyBorder="1" applyAlignment="1">
      <alignment horizontal="center"/>
    </xf>
    <xf numFmtId="0" fontId="6" fillId="48" borderId="20" xfId="0" applyNumberFormat="1" applyFont="1" applyFill="1" applyBorder="1" applyAlignment="1">
      <alignment horizontal="center"/>
    </xf>
    <xf numFmtId="0" fontId="8" fillId="18" borderId="20" xfId="0" applyNumberFormat="1" applyFont="1" applyFill="1" applyBorder="1" applyAlignment="1">
      <alignment horizontal="center"/>
    </xf>
    <xf numFmtId="49" fontId="8" fillId="49" borderId="20" xfId="0" applyNumberFormat="1" applyFont="1" applyFill="1" applyBorder="1" applyAlignment="1">
      <alignment horizontal="center"/>
    </xf>
    <xf numFmtId="0" fontId="16" fillId="55" borderId="20" xfId="0" applyNumberFormat="1" applyFont="1" applyFill="1" applyBorder="1" applyAlignment="1">
      <alignment horizontal="center"/>
    </xf>
    <xf numFmtId="0" fontId="16" fillId="40" borderId="20" xfId="0" applyNumberFormat="1" applyFont="1" applyFill="1" applyBorder="1" applyAlignment="1">
      <alignment horizontal="center"/>
    </xf>
    <xf numFmtId="0" fontId="7" fillId="59" borderId="11" xfId="0" applyNumberFormat="1" applyFont="1" applyFill="1" applyBorder="1" applyAlignment="1">
      <alignment horizontal="center"/>
    </xf>
    <xf numFmtId="0" fontId="3" fillId="60" borderId="11" xfId="0" applyNumberFormat="1" applyFont="1" applyFill="1" applyBorder="1" applyAlignment="1">
      <alignment horizontal="center"/>
    </xf>
    <xf numFmtId="0" fontId="8" fillId="61" borderId="11" xfId="0" applyNumberFormat="1" applyFont="1" applyFill="1" applyBorder="1" applyAlignment="1">
      <alignment horizontal="center" vertical="center"/>
    </xf>
    <xf numFmtId="0" fontId="7" fillId="62" borderId="11" xfId="0" applyNumberFormat="1" applyFont="1" applyFill="1" applyBorder="1" applyAlignment="1">
      <alignment horizontal="center"/>
    </xf>
    <xf numFmtId="0" fontId="7" fillId="63" borderId="14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7" fillId="43" borderId="11" xfId="0" applyNumberFormat="1" applyFont="1" applyFill="1" applyBorder="1" applyAlignment="1">
      <alignment horizontal="center"/>
    </xf>
    <xf numFmtId="0" fontId="9" fillId="64" borderId="11" xfId="0" applyNumberFormat="1" applyFont="1" applyFill="1" applyBorder="1" applyAlignment="1">
      <alignment horizontal="center"/>
    </xf>
    <xf numFmtId="0" fontId="9" fillId="4" borderId="11" xfId="0" applyNumberFormat="1" applyFont="1" applyFill="1" applyBorder="1" applyAlignment="1">
      <alignment horizontal="center" vertical="center"/>
    </xf>
    <xf numFmtId="0" fontId="8" fillId="64" borderId="20" xfId="0" applyNumberFormat="1" applyFont="1" applyFill="1" applyBorder="1" applyAlignment="1">
      <alignment horizontal="center"/>
    </xf>
    <xf numFmtId="0" fontId="8" fillId="4" borderId="20" xfId="0" applyNumberFormat="1" applyFont="1" applyFill="1" applyBorder="1" applyAlignment="1">
      <alignment horizontal="center"/>
    </xf>
    <xf numFmtId="0" fontId="2" fillId="62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5" fillId="43" borderId="0" xfId="0" applyNumberFormat="1" applyFont="1" applyFill="1" applyBorder="1" applyAlignment="1">
      <alignment horizontal="center"/>
    </xf>
    <xf numFmtId="0" fontId="2" fillId="44" borderId="0" xfId="0" applyNumberFormat="1" applyFont="1" applyFill="1" applyBorder="1" applyAlignment="1">
      <alignment horizontal="center"/>
    </xf>
    <xf numFmtId="0" fontId="2" fillId="53" borderId="0" xfId="0" applyNumberFormat="1" applyFont="1" applyFill="1" applyBorder="1" applyAlignment="1">
      <alignment horizontal="center"/>
    </xf>
    <xf numFmtId="0" fontId="2" fillId="45" borderId="0" xfId="0" applyNumberFormat="1" applyFont="1" applyFill="1" applyBorder="1" applyAlignment="1">
      <alignment horizontal="center"/>
    </xf>
    <xf numFmtId="0" fontId="2" fillId="52" borderId="0" xfId="0" applyNumberFormat="1" applyFont="1" applyFill="1" applyBorder="1" applyAlignment="1">
      <alignment horizontal="center"/>
    </xf>
    <xf numFmtId="0" fontId="2" fillId="36" borderId="0" xfId="0" applyNumberFormat="1" applyFont="1" applyFill="1" applyBorder="1" applyAlignment="1">
      <alignment horizontal="center" vertical="center"/>
    </xf>
    <xf numFmtId="0" fontId="2" fillId="38" borderId="0" xfId="0" applyNumberFormat="1" applyFont="1" applyFill="1" applyBorder="1" applyAlignment="1">
      <alignment horizontal="center" vertical="center"/>
    </xf>
    <xf numFmtId="0" fontId="2" fillId="39" borderId="0" xfId="0" applyNumberFormat="1" applyFont="1" applyFill="1" applyBorder="1" applyAlignment="1">
      <alignment horizontal="center" vertical="center"/>
    </xf>
    <xf numFmtId="0" fontId="7" fillId="65" borderId="14" xfId="0" applyNumberFormat="1" applyFont="1" applyFill="1" applyBorder="1" applyAlignment="1">
      <alignment horizontal="center"/>
    </xf>
    <xf numFmtId="0" fontId="7" fillId="66" borderId="14" xfId="0" applyNumberFormat="1" applyFont="1" applyFill="1" applyBorder="1" applyAlignment="1">
      <alignment horizontal="center"/>
    </xf>
    <xf numFmtId="0" fontId="17" fillId="47" borderId="20" xfId="0" applyNumberFormat="1" applyFont="1" applyFill="1" applyBorder="1" applyAlignment="1">
      <alignment horizontal="center"/>
    </xf>
    <xf numFmtId="0" fontId="17" fillId="4" borderId="20" xfId="0" applyNumberFormat="1" applyFont="1" applyFill="1" applyBorder="1" applyAlignment="1">
      <alignment horizontal="center"/>
    </xf>
    <xf numFmtId="0" fontId="6" fillId="66" borderId="20" xfId="0" applyNumberFormat="1" applyFont="1" applyFill="1" applyBorder="1" applyAlignment="1">
      <alignment horizontal="center"/>
    </xf>
    <xf numFmtId="0" fontId="8" fillId="47" borderId="20" xfId="0" applyNumberFormat="1" applyFont="1" applyFill="1" applyBorder="1" applyAlignment="1">
      <alignment horizontal="center"/>
    </xf>
    <xf numFmtId="0" fontId="2" fillId="43" borderId="11" xfId="0" applyNumberFormat="1" applyFont="1" applyFill="1" applyBorder="1" applyAlignment="1">
      <alignment horizontal="center"/>
    </xf>
    <xf numFmtId="0" fontId="6" fillId="67" borderId="11" xfId="0" applyNumberFormat="1" applyFont="1" applyFill="1" applyBorder="1" applyAlignment="1">
      <alignment horizontal="center" vertical="center"/>
    </xf>
    <xf numFmtId="0" fontId="5" fillId="66" borderId="14" xfId="0" applyNumberFormat="1" applyFont="1" applyFill="1" applyBorder="1" applyAlignment="1">
      <alignment horizontal="center"/>
    </xf>
    <xf numFmtId="0" fontId="2" fillId="59" borderId="11" xfId="0" applyNumberFormat="1" applyFont="1" applyFill="1" applyBorder="1" applyAlignment="1">
      <alignment horizontal="center"/>
    </xf>
    <xf numFmtId="0" fontId="2" fillId="41" borderId="21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0" fillId="0" borderId="14" xfId="0" applyNumberFormat="1" applyBorder="1" applyAlignment="1">
      <alignment/>
    </xf>
    <xf numFmtId="0" fontId="7" fillId="46" borderId="11" xfId="0" applyNumberFormat="1" applyFont="1" applyFill="1" applyBorder="1" applyAlignment="1">
      <alignment horizontal="center" vertical="center"/>
    </xf>
    <xf numFmtId="0" fontId="7" fillId="45" borderId="11" xfId="0" applyNumberFormat="1" applyFont="1" applyFill="1" applyBorder="1" applyAlignment="1">
      <alignment horizontal="center"/>
    </xf>
    <xf numFmtId="0" fontId="55" fillId="43" borderId="11" xfId="0" applyNumberFormat="1" applyFont="1" applyFill="1" applyBorder="1" applyAlignment="1">
      <alignment horizontal="center"/>
    </xf>
    <xf numFmtId="0" fontId="6" fillId="37" borderId="17" xfId="0" applyNumberFormat="1" applyFont="1" applyFill="1" applyBorder="1" applyAlignment="1">
      <alignment horizontal="center"/>
    </xf>
    <xf numFmtId="0" fontId="6" fillId="37" borderId="19" xfId="0" applyNumberFormat="1" applyFont="1" applyFill="1" applyBorder="1" applyAlignment="1">
      <alignment horizontal="center"/>
    </xf>
    <xf numFmtId="0" fontId="5" fillId="37" borderId="16" xfId="0" applyNumberFormat="1" applyFont="1" applyFill="1" applyBorder="1" applyAlignment="1">
      <alignment horizontal="center"/>
    </xf>
    <xf numFmtId="0" fontId="36" fillId="56" borderId="20" xfId="0" applyFont="1" applyFill="1" applyBorder="1" applyAlignment="1">
      <alignment horizontal="center"/>
    </xf>
    <xf numFmtId="0" fontId="36" fillId="56" borderId="22" xfId="0" applyFont="1" applyFill="1" applyBorder="1" applyAlignment="1">
      <alignment horizontal="center"/>
    </xf>
    <xf numFmtId="0" fontId="36" fillId="56" borderId="23" xfId="0" applyFont="1" applyFill="1" applyBorder="1" applyAlignment="1">
      <alignment horizontal="center"/>
    </xf>
    <xf numFmtId="0" fontId="37" fillId="68" borderId="0" xfId="0" applyFont="1" applyFill="1" applyAlignment="1">
      <alignment horizontal="center" vertical="center" wrapText="1"/>
    </xf>
    <xf numFmtId="172" fontId="37" fillId="49" borderId="11" xfId="0" applyNumberFormat="1" applyFont="1" applyFill="1" applyBorder="1" applyAlignment="1">
      <alignment horizontal="center" vertical="center" wrapText="1"/>
    </xf>
    <xf numFmtId="0" fontId="0" fillId="69" borderId="1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7" fillId="68" borderId="11" xfId="0" applyFont="1" applyFill="1" applyBorder="1" applyAlignment="1">
      <alignment horizontal="center" vertical="center" wrapText="1"/>
    </xf>
    <xf numFmtId="0" fontId="0" fillId="69" borderId="11" xfId="0" applyFill="1" applyBorder="1" applyAlignment="1">
      <alignment horizontal="center" wrapText="1"/>
    </xf>
    <xf numFmtId="0" fontId="0" fillId="10" borderId="23" xfId="0" applyFill="1" applyBorder="1" applyAlignment="1">
      <alignment horizontal="center"/>
    </xf>
    <xf numFmtId="172" fontId="0" fillId="50" borderId="23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37" fillId="56" borderId="20" xfId="0" applyFont="1" applyFill="1" applyBorder="1" applyAlignment="1">
      <alignment horizontal="center"/>
    </xf>
    <xf numFmtId="0" fontId="37" fillId="56" borderId="22" xfId="0" applyFont="1" applyFill="1" applyBorder="1" applyAlignment="1">
      <alignment horizontal="center"/>
    </xf>
    <xf numFmtId="0" fontId="37" fillId="56" borderId="23" xfId="0" applyFont="1" applyFill="1" applyBorder="1" applyAlignment="1">
      <alignment horizontal="center"/>
    </xf>
    <xf numFmtId="0" fontId="0" fillId="69" borderId="20" xfId="0" applyFill="1" applyBorder="1" applyAlignment="1">
      <alignment horizontal="center" wrapText="1"/>
    </xf>
    <xf numFmtId="0" fontId="0" fillId="69" borderId="24" xfId="0" applyFill="1" applyBorder="1" applyAlignment="1">
      <alignment horizontal="center" wrapText="1"/>
    </xf>
    <xf numFmtId="1" fontId="0" fillId="0" borderId="11" xfId="0" applyNumberFormat="1" applyBorder="1" applyAlignment="1">
      <alignment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f1" xfId="42"/>
    <cellStyle name="cf2" xfId="43"/>
    <cellStyle name="cf3" xfId="44"/>
    <cellStyle name="cf4" xfId="45"/>
    <cellStyle name="cf5" xfId="46"/>
    <cellStyle name="cf6" xfId="47"/>
    <cellStyle name="Commentaire" xfId="48"/>
    <cellStyle name="Entrée" xfId="49"/>
    <cellStyle name="Insatisfaisant" xfId="50"/>
    <cellStyle name="Hyperlink" xfId="51"/>
    <cellStyle name="Followed Hyperlink" xfId="52"/>
    <cellStyle name="Comma" xfId="53"/>
    <cellStyle name="Comma [0]" xfId="54"/>
    <cellStyle name="Currency" xfId="55"/>
    <cellStyle name="Currency [0]" xfId="56"/>
    <cellStyle name="Neutre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="75" zoomScaleNormal="75" zoomScalePageLayoutView="0" workbookViewId="0" topLeftCell="A4">
      <selection activeCell="A32" sqref="A32"/>
    </sheetView>
  </sheetViews>
  <sheetFormatPr defaultColWidth="13.4453125" defaultRowHeight="16.5"/>
  <cols>
    <col min="1" max="1" width="5.5546875" style="1" customWidth="1"/>
    <col min="2" max="2" width="24.5546875" style="1" customWidth="1"/>
    <col min="3" max="4" width="11.3359375" style="1" customWidth="1"/>
    <col min="5" max="5" width="13.4453125" style="1" customWidth="1"/>
    <col min="6" max="8" width="11.3359375" style="1" customWidth="1"/>
    <col min="9" max="9" width="1.4375" style="1" customWidth="1"/>
    <col min="10" max="10" width="9.77734375" style="1" customWidth="1"/>
    <col min="11" max="11" width="10.4453125" style="1" customWidth="1"/>
    <col min="12" max="12" width="8.88671875" style="1" customWidth="1"/>
    <col min="13" max="16384" width="13.4453125" style="1" customWidth="1"/>
  </cols>
  <sheetData>
    <row r="1" spans="1:11" ht="18" customHeight="1" thickBot="1">
      <c r="A1" s="2"/>
      <c r="B1" s="136" t="s">
        <v>12</v>
      </c>
      <c r="C1" s="137"/>
      <c r="F1" s="3"/>
      <c r="G1" s="3"/>
      <c r="H1" s="3"/>
      <c r="I1" s="4"/>
      <c r="J1" s="3"/>
      <c r="K1" s="3"/>
    </row>
    <row r="2" spans="1:11" ht="18.75" customHeight="1">
      <c r="A2" s="2"/>
      <c r="B2" s="5"/>
      <c r="C2" s="2"/>
      <c r="D2" s="2"/>
      <c r="E2" s="2"/>
      <c r="F2" s="2"/>
      <c r="G2" s="2"/>
      <c r="H2" s="2"/>
      <c r="I2" s="6"/>
      <c r="J2" s="2"/>
      <c r="K2" s="2"/>
    </row>
    <row r="3" spans="1:11" ht="18.75">
      <c r="A3" s="2"/>
      <c r="B3" s="138" t="s">
        <v>127</v>
      </c>
      <c r="C3" s="138"/>
      <c r="D3" s="2"/>
      <c r="E3" s="138" t="s">
        <v>128</v>
      </c>
      <c r="F3" s="138"/>
      <c r="G3" s="138"/>
      <c r="H3" s="2"/>
      <c r="I3" s="6"/>
      <c r="J3" s="2">
        <f>SUM(J5:J74)</f>
        <v>162</v>
      </c>
      <c r="K3" s="2">
        <f>SUM(K5:K74)</f>
        <v>27</v>
      </c>
    </row>
    <row r="4" spans="1:11" ht="18.75">
      <c r="A4" s="2"/>
      <c r="B4" s="10" t="s">
        <v>17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4"/>
      <c r="J4" s="7" t="s">
        <v>20</v>
      </c>
      <c r="K4" s="7" t="s">
        <v>21</v>
      </c>
    </row>
    <row r="5" spans="1:11" ht="19.5" customHeight="1">
      <c r="A5" s="17">
        <v>1</v>
      </c>
      <c r="B5" s="69" t="s">
        <v>30</v>
      </c>
      <c r="C5" s="31">
        <v>42</v>
      </c>
      <c r="D5" s="29">
        <v>38</v>
      </c>
      <c r="E5" s="55">
        <f>SUM(C5:D5)</f>
        <v>80</v>
      </c>
      <c r="F5" s="30">
        <v>35</v>
      </c>
      <c r="G5" s="54">
        <f>SUM(E5:F5)</f>
        <v>115</v>
      </c>
      <c r="H5" s="9">
        <v>100</v>
      </c>
      <c r="I5" s="4"/>
      <c r="J5" s="13">
        <v>6</v>
      </c>
      <c r="K5" s="14">
        <v>1</v>
      </c>
    </row>
    <row r="6" spans="1:11" ht="19.5" customHeight="1">
      <c r="A6" s="18">
        <v>2</v>
      </c>
      <c r="B6" s="36" t="s">
        <v>72</v>
      </c>
      <c r="C6" s="31">
        <v>37</v>
      </c>
      <c r="D6" s="29">
        <v>40</v>
      </c>
      <c r="E6" s="55">
        <f>SUM(C6:D6)</f>
        <v>77</v>
      </c>
      <c r="F6" s="30">
        <v>39</v>
      </c>
      <c r="G6" s="54">
        <f>SUM(E6:F6)</f>
        <v>116</v>
      </c>
      <c r="H6" s="9">
        <v>97</v>
      </c>
      <c r="I6" s="4"/>
      <c r="J6" s="13">
        <v>6</v>
      </c>
      <c r="K6" s="14">
        <v>1</v>
      </c>
    </row>
    <row r="7" spans="1:11" ht="19.5" customHeight="1">
      <c r="A7" s="120">
        <v>3</v>
      </c>
      <c r="B7" s="53" t="s">
        <v>67</v>
      </c>
      <c r="C7" s="109">
        <v>32</v>
      </c>
      <c r="D7" s="29">
        <v>40</v>
      </c>
      <c r="E7" s="55">
        <f aca="true" t="shared" si="0" ref="E7:E72">SUM(C7:D7)</f>
        <v>72</v>
      </c>
      <c r="F7" s="30">
        <v>45</v>
      </c>
      <c r="G7" s="54">
        <f aca="true" t="shared" si="1" ref="G7:G72">SUM(E7:F7)</f>
        <v>117</v>
      </c>
      <c r="H7" s="9">
        <v>94</v>
      </c>
      <c r="I7" s="4"/>
      <c r="J7" s="13">
        <v>6</v>
      </c>
      <c r="K7" s="14">
        <v>1</v>
      </c>
    </row>
    <row r="8" spans="1:11" ht="19.5" customHeight="1">
      <c r="A8" s="16">
        <v>4</v>
      </c>
      <c r="B8" s="122" t="s">
        <v>125</v>
      </c>
      <c r="C8" s="31">
        <v>41</v>
      </c>
      <c r="D8" s="29">
        <v>38</v>
      </c>
      <c r="E8" s="55">
        <f aca="true" t="shared" si="2" ref="E8:E31">SUM(C8:D8)</f>
        <v>79</v>
      </c>
      <c r="F8" s="30">
        <v>42</v>
      </c>
      <c r="G8" s="54">
        <f aca="true" t="shared" si="3" ref="G8:G31">SUM(E8:F8)</f>
        <v>121</v>
      </c>
      <c r="H8" s="9">
        <v>91</v>
      </c>
      <c r="I8" s="4"/>
      <c r="J8" s="13">
        <v>6</v>
      </c>
      <c r="K8" s="14">
        <v>1</v>
      </c>
    </row>
    <row r="9" spans="1:11" ht="19.5" customHeight="1">
      <c r="A9" s="12">
        <v>5</v>
      </c>
      <c r="B9" s="37" t="s">
        <v>32</v>
      </c>
      <c r="C9" s="31">
        <v>38</v>
      </c>
      <c r="D9" s="29">
        <v>42</v>
      </c>
      <c r="E9" s="55">
        <f t="shared" si="2"/>
        <v>80</v>
      </c>
      <c r="F9" s="30">
        <v>43</v>
      </c>
      <c r="G9" s="54">
        <f t="shared" si="3"/>
        <v>123</v>
      </c>
      <c r="H9" s="9">
        <v>89</v>
      </c>
      <c r="I9" s="4"/>
      <c r="J9" s="13">
        <v>6</v>
      </c>
      <c r="K9" s="14">
        <v>1</v>
      </c>
    </row>
    <row r="10" spans="1:11" ht="19.5" customHeight="1">
      <c r="A10" s="12">
        <v>6</v>
      </c>
      <c r="B10" s="36" t="s">
        <v>44</v>
      </c>
      <c r="C10" s="31">
        <v>45</v>
      </c>
      <c r="D10" s="29">
        <v>43</v>
      </c>
      <c r="E10" s="55">
        <f t="shared" si="2"/>
        <v>88</v>
      </c>
      <c r="F10" s="30">
        <v>39</v>
      </c>
      <c r="G10" s="54">
        <f t="shared" si="3"/>
        <v>127</v>
      </c>
      <c r="H10" s="9">
        <v>87</v>
      </c>
      <c r="I10" s="4"/>
      <c r="J10" s="13">
        <v>6</v>
      </c>
      <c r="K10" s="14">
        <v>1</v>
      </c>
    </row>
    <row r="11" spans="1:11" ht="19.5" customHeight="1">
      <c r="A11" s="12">
        <v>7</v>
      </c>
      <c r="B11" s="36" t="s">
        <v>57</v>
      </c>
      <c r="C11" s="31">
        <v>44</v>
      </c>
      <c r="D11" s="29">
        <v>45</v>
      </c>
      <c r="E11" s="55">
        <f t="shared" si="2"/>
        <v>89</v>
      </c>
      <c r="F11" s="30">
        <v>40</v>
      </c>
      <c r="G11" s="54">
        <f t="shared" si="3"/>
        <v>129</v>
      </c>
      <c r="H11" s="9">
        <v>85</v>
      </c>
      <c r="I11" s="4"/>
      <c r="J11" s="13">
        <v>6</v>
      </c>
      <c r="K11" s="14">
        <v>1</v>
      </c>
    </row>
    <row r="12" spans="1:11" ht="19.5" customHeight="1">
      <c r="A12" s="16">
        <v>8</v>
      </c>
      <c r="B12" s="39" t="s">
        <v>117</v>
      </c>
      <c r="C12" s="31">
        <v>49</v>
      </c>
      <c r="D12" s="29">
        <v>42</v>
      </c>
      <c r="E12" s="55">
        <f t="shared" si="2"/>
        <v>91</v>
      </c>
      <c r="F12" s="30">
        <v>40</v>
      </c>
      <c r="G12" s="54">
        <f t="shared" si="3"/>
        <v>131</v>
      </c>
      <c r="H12" s="9">
        <v>81</v>
      </c>
      <c r="I12" s="4"/>
      <c r="J12" s="13">
        <v>6</v>
      </c>
      <c r="K12" s="14">
        <v>1</v>
      </c>
    </row>
    <row r="13" spans="1:11" ht="19.5" customHeight="1">
      <c r="A13" s="12">
        <v>8</v>
      </c>
      <c r="B13" s="51" t="s">
        <v>46</v>
      </c>
      <c r="C13" s="31">
        <v>44</v>
      </c>
      <c r="D13" s="29">
        <v>45</v>
      </c>
      <c r="E13" s="55">
        <f t="shared" si="2"/>
        <v>89</v>
      </c>
      <c r="F13" s="30">
        <v>42</v>
      </c>
      <c r="G13" s="54">
        <f t="shared" si="3"/>
        <v>131</v>
      </c>
      <c r="H13" s="9">
        <v>81</v>
      </c>
      <c r="I13" s="4"/>
      <c r="J13" s="13">
        <v>6</v>
      </c>
      <c r="K13" s="14">
        <v>1</v>
      </c>
    </row>
    <row r="14" spans="1:11" ht="19.5" customHeight="1">
      <c r="A14" s="12">
        <v>8</v>
      </c>
      <c r="B14" s="37" t="s">
        <v>43</v>
      </c>
      <c r="C14" s="31">
        <v>42</v>
      </c>
      <c r="D14" s="29">
        <v>45</v>
      </c>
      <c r="E14" s="55">
        <f t="shared" si="2"/>
        <v>87</v>
      </c>
      <c r="F14" s="30">
        <v>44</v>
      </c>
      <c r="G14" s="54">
        <f t="shared" si="3"/>
        <v>131</v>
      </c>
      <c r="H14" s="9">
        <v>81</v>
      </c>
      <c r="I14" s="4"/>
      <c r="J14" s="13">
        <v>6</v>
      </c>
      <c r="K14" s="14">
        <v>1</v>
      </c>
    </row>
    <row r="15" spans="1:12" ht="19.5" customHeight="1">
      <c r="A15" s="12">
        <v>11</v>
      </c>
      <c r="B15" s="35" t="s">
        <v>35</v>
      </c>
      <c r="C15" s="31">
        <v>43</v>
      </c>
      <c r="D15" s="29">
        <v>48</v>
      </c>
      <c r="E15" s="55">
        <f t="shared" si="2"/>
        <v>91</v>
      </c>
      <c r="F15" s="30">
        <v>42</v>
      </c>
      <c r="G15" s="54">
        <f t="shared" si="3"/>
        <v>133</v>
      </c>
      <c r="H15" s="9">
        <v>77</v>
      </c>
      <c r="I15" s="4"/>
      <c r="J15" s="13">
        <v>6</v>
      </c>
      <c r="K15" s="14">
        <v>1</v>
      </c>
      <c r="L15" s="100" t="s">
        <v>22</v>
      </c>
    </row>
    <row r="16" spans="1:11" ht="19.5" customHeight="1">
      <c r="A16" s="16">
        <v>12</v>
      </c>
      <c r="B16" s="52" t="s">
        <v>61</v>
      </c>
      <c r="C16" s="31">
        <v>44</v>
      </c>
      <c r="D16" s="29">
        <v>53</v>
      </c>
      <c r="E16" s="55">
        <f t="shared" si="2"/>
        <v>97</v>
      </c>
      <c r="F16" s="30">
        <v>37</v>
      </c>
      <c r="G16" s="54">
        <f t="shared" si="3"/>
        <v>134</v>
      </c>
      <c r="H16" s="9">
        <v>74</v>
      </c>
      <c r="I16" s="4"/>
      <c r="J16" s="13">
        <v>6</v>
      </c>
      <c r="K16" s="14">
        <v>1</v>
      </c>
    </row>
    <row r="17" spans="1:11" ht="19.5" customHeight="1">
      <c r="A17" s="12">
        <v>12</v>
      </c>
      <c r="B17" s="65" t="s">
        <v>31</v>
      </c>
      <c r="C17" s="31">
        <v>48</v>
      </c>
      <c r="D17" s="29">
        <v>42</v>
      </c>
      <c r="E17" s="55">
        <f t="shared" si="2"/>
        <v>90</v>
      </c>
      <c r="F17" s="30">
        <v>44</v>
      </c>
      <c r="G17" s="54">
        <f t="shared" si="3"/>
        <v>134</v>
      </c>
      <c r="H17" s="9">
        <v>74</v>
      </c>
      <c r="I17" s="4"/>
      <c r="J17" s="13">
        <v>6</v>
      </c>
      <c r="K17" s="14">
        <v>1</v>
      </c>
    </row>
    <row r="18" spans="1:11" ht="19.5" customHeight="1">
      <c r="A18" s="12">
        <v>14</v>
      </c>
      <c r="B18" s="37" t="s">
        <v>47</v>
      </c>
      <c r="C18" s="31">
        <v>43</v>
      </c>
      <c r="D18" s="29">
        <v>48</v>
      </c>
      <c r="E18" s="55">
        <f t="shared" si="2"/>
        <v>91</v>
      </c>
      <c r="F18" s="30">
        <v>46</v>
      </c>
      <c r="G18" s="54">
        <f t="shared" si="3"/>
        <v>137</v>
      </c>
      <c r="H18" s="9">
        <v>71</v>
      </c>
      <c r="I18" s="4"/>
      <c r="J18" s="13">
        <v>6</v>
      </c>
      <c r="K18" s="14">
        <v>1</v>
      </c>
    </row>
    <row r="19" spans="1:11" ht="19.5" customHeight="1">
      <c r="A19" s="12">
        <v>15</v>
      </c>
      <c r="B19" s="123" t="s">
        <v>126</v>
      </c>
      <c r="C19" s="31">
        <v>47</v>
      </c>
      <c r="D19" s="29">
        <v>45</v>
      </c>
      <c r="E19" s="55">
        <f t="shared" si="2"/>
        <v>92</v>
      </c>
      <c r="F19" s="30">
        <v>47</v>
      </c>
      <c r="G19" s="54">
        <f t="shared" si="3"/>
        <v>139</v>
      </c>
      <c r="H19" s="9">
        <v>69</v>
      </c>
      <c r="I19" s="4"/>
      <c r="J19" s="13">
        <v>6</v>
      </c>
      <c r="K19" s="14">
        <v>1</v>
      </c>
    </row>
    <row r="20" spans="1:11" ht="19.5" customHeight="1">
      <c r="A20" s="16">
        <v>16</v>
      </c>
      <c r="B20" s="37" t="s">
        <v>73</v>
      </c>
      <c r="C20" s="31">
        <v>47</v>
      </c>
      <c r="D20" s="29">
        <v>47</v>
      </c>
      <c r="E20" s="55">
        <f t="shared" si="2"/>
        <v>94</v>
      </c>
      <c r="F20" s="30">
        <v>46</v>
      </c>
      <c r="G20" s="54">
        <f t="shared" si="3"/>
        <v>140</v>
      </c>
      <c r="H20" s="9">
        <v>67</v>
      </c>
      <c r="I20" s="4"/>
      <c r="J20" s="13">
        <v>6</v>
      </c>
      <c r="K20" s="14">
        <v>1</v>
      </c>
    </row>
    <row r="21" spans="1:11" ht="19.5" customHeight="1">
      <c r="A21" s="12">
        <v>17</v>
      </c>
      <c r="B21" s="53" t="s">
        <v>40</v>
      </c>
      <c r="C21" s="31">
        <v>55</v>
      </c>
      <c r="D21" s="29">
        <v>42</v>
      </c>
      <c r="E21" s="55">
        <f t="shared" si="2"/>
        <v>97</v>
      </c>
      <c r="F21" s="30">
        <v>45</v>
      </c>
      <c r="G21" s="54">
        <f t="shared" si="3"/>
        <v>142</v>
      </c>
      <c r="H21" s="9">
        <v>64</v>
      </c>
      <c r="I21" s="4"/>
      <c r="J21" s="13">
        <v>6</v>
      </c>
      <c r="K21" s="14">
        <v>1</v>
      </c>
    </row>
    <row r="22" spans="1:11" ht="19.5" customHeight="1">
      <c r="A22" s="12">
        <v>17</v>
      </c>
      <c r="B22" s="124" t="s">
        <v>54</v>
      </c>
      <c r="C22" s="31">
        <v>50</v>
      </c>
      <c r="D22" s="29">
        <v>44</v>
      </c>
      <c r="E22" s="55">
        <f t="shared" si="2"/>
        <v>94</v>
      </c>
      <c r="F22" s="30">
        <v>48</v>
      </c>
      <c r="G22" s="54">
        <f t="shared" si="3"/>
        <v>142</v>
      </c>
      <c r="H22" s="9">
        <v>64</v>
      </c>
      <c r="I22" s="4"/>
      <c r="J22" s="13">
        <v>6</v>
      </c>
      <c r="K22" s="14">
        <v>1</v>
      </c>
    </row>
    <row r="23" spans="1:11" ht="19.5" customHeight="1">
      <c r="A23" s="12">
        <v>19</v>
      </c>
      <c r="B23" s="124" t="s">
        <v>50</v>
      </c>
      <c r="C23" s="31">
        <v>47</v>
      </c>
      <c r="D23" s="29">
        <v>49</v>
      </c>
      <c r="E23" s="55">
        <f t="shared" si="2"/>
        <v>96</v>
      </c>
      <c r="F23" s="30">
        <v>47</v>
      </c>
      <c r="G23" s="54">
        <f t="shared" si="3"/>
        <v>143</v>
      </c>
      <c r="H23" s="9">
        <v>61</v>
      </c>
      <c r="I23" s="4"/>
      <c r="J23" s="13">
        <v>6</v>
      </c>
      <c r="K23" s="14">
        <v>1</v>
      </c>
    </row>
    <row r="24" spans="1:11" ht="19.5" customHeight="1">
      <c r="A24" s="16">
        <v>20</v>
      </c>
      <c r="B24" s="94" t="s">
        <v>48</v>
      </c>
      <c r="C24" s="31">
        <v>51</v>
      </c>
      <c r="D24" s="29">
        <v>51</v>
      </c>
      <c r="E24" s="55">
        <f t="shared" si="2"/>
        <v>102</v>
      </c>
      <c r="F24" s="30">
        <v>48</v>
      </c>
      <c r="G24" s="54">
        <f t="shared" si="3"/>
        <v>150</v>
      </c>
      <c r="H24" s="9">
        <v>57</v>
      </c>
      <c r="I24" s="4"/>
      <c r="J24" s="13">
        <v>6</v>
      </c>
      <c r="K24" s="14">
        <v>1</v>
      </c>
    </row>
    <row r="25" spans="1:11" ht="19.5" customHeight="1">
      <c r="A25" s="12">
        <v>20</v>
      </c>
      <c r="B25" s="68" t="s">
        <v>42</v>
      </c>
      <c r="C25" s="31">
        <v>48</v>
      </c>
      <c r="D25" s="29">
        <v>60</v>
      </c>
      <c r="E25" s="55">
        <f t="shared" si="2"/>
        <v>108</v>
      </c>
      <c r="F25" s="30">
        <v>42</v>
      </c>
      <c r="G25" s="54">
        <f t="shared" si="3"/>
        <v>150</v>
      </c>
      <c r="H25" s="9">
        <v>57</v>
      </c>
      <c r="I25" s="4"/>
      <c r="J25" s="13">
        <v>6</v>
      </c>
      <c r="K25" s="14">
        <v>1</v>
      </c>
    </row>
    <row r="26" spans="1:11" ht="19.5" customHeight="1">
      <c r="A26" s="12">
        <v>20</v>
      </c>
      <c r="B26" s="33" t="s">
        <v>85</v>
      </c>
      <c r="C26" s="31">
        <v>51</v>
      </c>
      <c r="D26" s="29">
        <v>49</v>
      </c>
      <c r="E26" s="55">
        <f t="shared" si="2"/>
        <v>100</v>
      </c>
      <c r="F26" s="30">
        <v>50</v>
      </c>
      <c r="G26" s="54">
        <f t="shared" si="3"/>
        <v>150</v>
      </c>
      <c r="H26" s="9">
        <v>57</v>
      </c>
      <c r="I26" s="4"/>
      <c r="J26" s="13">
        <v>6</v>
      </c>
      <c r="K26" s="14">
        <v>1</v>
      </c>
    </row>
    <row r="27" spans="1:11" ht="19.5" customHeight="1">
      <c r="A27" s="12">
        <v>23</v>
      </c>
      <c r="B27" s="35" t="s">
        <v>52</v>
      </c>
      <c r="C27" s="31">
        <v>50</v>
      </c>
      <c r="D27" s="29">
        <v>48</v>
      </c>
      <c r="E27" s="55">
        <f t="shared" si="2"/>
        <v>98</v>
      </c>
      <c r="F27" s="30">
        <v>53</v>
      </c>
      <c r="G27" s="54">
        <f t="shared" si="3"/>
        <v>151</v>
      </c>
      <c r="H27" s="9">
        <v>53</v>
      </c>
      <c r="I27" s="4"/>
      <c r="J27" s="13">
        <v>6</v>
      </c>
      <c r="K27" s="14">
        <v>1</v>
      </c>
    </row>
    <row r="28" spans="1:11" ht="19.5" customHeight="1">
      <c r="A28" s="16">
        <v>24</v>
      </c>
      <c r="B28" s="52" t="s">
        <v>66</v>
      </c>
      <c r="C28" s="31">
        <v>49</v>
      </c>
      <c r="D28" s="29">
        <v>51</v>
      </c>
      <c r="E28" s="55">
        <f t="shared" si="2"/>
        <v>100</v>
      </c>
      <c r="F28" s="30">
        <v>53</v>
      </c>
      <c r="G28" s="54">
        <f t="shared" si="3"/>
        <v>153</v>
      </c>
      <c r="H28" s="9">
        <v>51</v>
      </c>
      <c r="I28" s="4"/>
      <c r="J28" s="13">
        <v>6</v>
      </c>
      <c r="K28" s="14">
        <v>1</v>
      </c>
    </row>
    <row r="29" spans="1:11" ht="19.5" customHeight="1">
      <c r="A29" s="12">
        <v>25</v>
      </c>
      <c r="B29" s="49" t="s">
        <v>51</v>
      </c>
      <c r="C29" s="31">
        <v>50</v>
      </c>
      <c r="D29" s="29">
        <v>52</v>
      </c>
      <c r="E29" s="55">
        <f t="shared" si="2"/>
        <v>102</v>
      </c>
      <c r="F29" s="30">
        <v>56</v>
      </c>
      <c r="G29" s="54">
        <f t="shared" si="3"/>
        <v>158</v>
      </c>
      <c r="H29" s="9">
        <v>49</v>
      </c>
      <c r="I29" s="4"/>
      <c r="J29" s="13">
        <v>6</v>
      </c>
      <c r="K29" s="14">
        <v>1</v>
      </c>
    </row>
    <row r="30" spans="1:11" ht="19.5" customHeight="1">
      <c r="A30" s="12">
        <v>26</v>
      </c>
      <c r="B30" s="107" t="s">
        <v>55</v>
      </c>
      <c r="C30" s="31">
        <v>64</v>
      </c>
      <c r="D30" s="29">
        <v>60</v>
      </c>
      <c r="E30" s="55">
        <f t="shared" si="2"/>
        <v>124</v>
      </c>
      <c r="F30" s="30">
        <v>55</v>
      </c>
      <c r="G30" s="54">
        <f t="shared" si="3"/>
        <v>179</v>
      </c>
      <c r="H30" s="9">
        <v>47</v>
      </c>
      <c r="I30" s="4"/>
      <c r="J30" s="13">
        <v>6</v>
      </c>
      <c r="K30" s="14">
        <v>1</v>
      </c>
    </row>
    <row r="31" spans="1:11" ht="19.5" customHeight="1">
      <c r="A31" s="12">
        <v>27</v>
      </c>
      <c r="B31" s="94" t="s">
        <v>56</v>
      </c>
      <c r="C31" s="31">
        <v>73</v>
      </c>
      <c r="D31" s="29">
        <v>72</v>
      </c>
      <c r="E31" s="55">
        <f t="shared" si="2"/>
        <v>145</v>
      </c>
      <c r="F31" s="30">
        <v>59</v>
      </c>
      <c r="G31" s="54">
        <f t="shared" si="3"/>
        <v>204</v>
      </c>
      <c r="H31" s="9">
        <v>45</v>
      </c>
      <c r="I31" s="4"/>
      <c r="J31" s="13">
        <v>6</v>
      </c>
      <c r="K31" s="14">
        <v>1</v>
      </c>
    </row>
    <row r="32" spans="1:11" ht="18.75">
      <c r="A32" s="16"/>
      <c r="B32" s="51" t="s">
        <v>82</v>
      </c>
      <c r="C32" s="31"/>
      <c r="D32" s="29"/>
      <c r="E32" s="55">
        <f t="shared" si="0"/>
        <v>0</v>
      </c>
      <c r="F32" s="30"/>
      <c r="G32" s="54">
        <f t="shared" si="1"/>
        <v>0</v>
      </c>
      <c r="H32" s="9"/>
      <c r="I32" s="4"/>
      <c r="J32" s="13"/>
      <c r="K32" s="14"/>
    </row>
    <row r="33" spans="1:11" ht="19.5" customHeight="1">
      <c r="A33" s="12"/>
      <c r="B33" s="125" t="s">
        <v>131</v>
      </c>
      <c r="C33" s="126"/>
      <c r="D33" s="29"/>
      <c r="E33" s="55">
        <f>SUM(C33:D33)</f>
        <v>0</v>
      </c>
      <c r="F33" s="30"/>
      <c r="G33" s="54">
        <f>SUM(E33:F33)</f>
        <v>0</v>
      </c>
      <c r="H33" s="9"/>
      <c r="I33" s="4"/>
      <c r="J33" s="13"/>
      <c r="K33" s="14"/>
    </row>
    <row r="34" spans="1:11" ht="19.5" customHeight="1">
      <c r="A34" s="12"/>
      <c r="B34" s="34" t="s">
        <v>62</v>
      </c>
      <c r="C34" s="31"/>
      <c r="D34" s="29"/>
      <c r="E34" s="55">
        <f t="shared" si="0"/>
        <v>0</v>
      </c>
      <c r="F34" s="30"/>
      <c r="G34" s="54">
        <f t="shared" si="1"/>
        <v>0</v>
      </c>
      <c r="H34" s="9"/>
      <c r="I34" s="4"/>
      <c r="J34" s="13"/>
      <c r="K34" s="14"/>
    </row>
    <row r="35" spans="1:11" ht="19.5" customHeight="1">
      <c r="A35" s="12"/>
      <c r="B35" s="33" t="s">
        <v>70</v>
      </c>
      <c r="C35" s="31"/>
      <c r="D35" s="29"/>
      <c r="E35" s="55">
        <f t="shared" si="0"/>
        <v>0</v>
      </c>
      <c r="F35" s="30"/>
      <c r="G35" s="54">
        <f t="shared" si="1"/>
        <v>0</v>
      </c>
      <c r="H35" s="9"/>
      <c r="I35" s="4"/>
      <c r="J35" s="13"/>
      <c r="K35" s="14"/>
    </row>
    <row r="36" spans="2:11" ht="19.5" customHeight="1">
      <c r="B36" s="53" t="s">
        <v>65</v>
      </c>
      <c r="C36" s="31"/>
      <c r="D36" s="29"/>
      <c r="E36" s="55">
        <f t="shared" si="0"/>
        <v>0</v>
      </c>
      <c r="F36" s="30"/>
      <c r="G36" s="54">
        <f t="shared" si="1"/>
        <v>0</v>
      </c>
      <c r="H36" s="9"/>
      <c r="I36" s="4"/>
      <c r="J36" s="13"/>
      <c r="K36" s="14"/>
    </row>
    <row r="37" spans="2:11" ht="19.5" customHeight="1">
      <c r="B37" s="36" t="s">
        <v>83</v>
      </c>
      <c r="C37" s="31"/>
      <c r="D37" s="29"/>
      <c r="E37" s="55">
        <f t="shared" si="0"/>
        <v>0</v>
      </c>
      <c r="F37" s="30"/>
      <c r="G37" s="54">
        <f t="shared" si="1"/>
        <v>0</v>
      </c>
      <c r="H37" s="9"/>
      <c r="I37" s="4"/>
      <c r="J37" s="13"/>
      <c r="K37" s="14"/>
    </row>
    <row r="38" spans="2:11" ht="19.5" customHeight="1">
      <c r="B38" s="33" t="s">
        <v>89</v>
      </c>
      <c r="C38" s="28"/>
      <c r="D38" s="29"/>
      <c r="E38" s="55">
        <f t="shared" si="0"/>
        <v>0</v>
      </c>
      <c r="F38" s="30"/>
      <c r="G38" s="54">
        <f t="shared" si="1"/>
        <v>0</v>
      </c>
      <c r="H38" s="9"/>
      <c r="I38" s="4"/>
      <c r="J38" s="13"/>
      <c r="K38" s="14"/>
    </row>
    <row r="39" spans="2:11" ht="19.5" customHeight="1">
      <c r="B39" s="36" t="s">
        <v>45</v>
      </c>
      <c r="C39" s="31"/>
      <c r="D39" s="29"/>
      <c r="E39" s="55">
        <f t="shared" si="0"/>
        <v>0</v>
      </c>
      <c r="F39" s="30"/>
      <c r="G39" s="54">
        <f t="shared" si="1"/>
        <v>0</v>
      </c>
      <c r="H39" s="9"/>
      <c r="I39" s="4"/>
      <c r="J39" s="13"/>
      <c r="K39" s="14"/>
    </row>
    <row r="40" spans="2:11" ht="19.5" customHeight="1">
      <c r="B40" s="35" t="s">
        <v>77</v>
      </c>
      <c r="C40" s="31"/>
      <c r="D40" s="29"/>
      <c r="E40" s="55">
        <f t="shared" si="0"/>
        <v>0</v>
      </c>
      <c r="F40" s="30"/>
      <c r="G40" s="54">
        <f t="shared" si="1"/>
        <v>0</v>
      </c>
      <c r="H40" s="9"/>
      <c r="I40" s="4"/>
      <c r="J40" s="13"/>
      <c r="K40" s="14"/>
    </row>
    <row r="41" spans="2:11" ht="19.5" customHeight="1">
      <c r="B41" s="34" t="s">
        <v>59</v>
      </c>
      <c r="C41" s="31"/>
      <c r="D41" s="29"/>
      <c r="E41" s="55">
        <f t="shared" si="0"/>
        <v>0</v>
      </c>
      <c r="F41" s="30"/>
      <c r="G41" s="54">
        <f t="shared" si="1"/>
        <v>0</v>
      </c>
      <c r="H41" s="9"/>
      <c r="I41" s="4"/>
      <c r="J41" s="13"/>
      <c r="K41" s="14"/>
    </row>
    <row r="42" spans="2:11" ht="19.5" customHeight="1">
      <c r="B42" s="35" t="s">
        <v>69</v>
      </c>
      <c r="C42" s="31"/>
      <c r="D42" s="29"/>
      <c r="E42" s="55">
        <f t="shared" si="0"/>
        <v>0</v>
      </c>
      <c r="F42" s="30"/>
      <c r="G42" s="54">
        <f t="shared" si="1"/>
        <v>0</v>
      </c>
      <c r="H42" s="9"/>
      <c r="I42" s="4"/>
      <c r="J42" s="13"/>
      <c r="K42" s="14"/>
    </row>
    <row r="43" spans="2:11" ht="19.5" customHeight="1">
      <c r="B43" s="108" t="s">
        <v>121</v>
      </c>
      <c r="C43" s="28"/>
      <c r="D43" s="29"/>
      <c r="E43" s="55">
        <f t="shared" si="0"/>
        <v>0</v>
      </c>
      <c r="F43" s="30"/>
      <c r="G43" s="54">
        <f t="shared" si="1"/>
        <v>0</v>
      </c>
      <c r="H43" s="9"/>
      <c r="I43" s="4"/>
      <c r="J43" s="13"/>
      <c r="K43" s="14"/>
    </row>
    <row r="44" spans="2:11" ht="19.5" customHeight="1">
      <c r="B44" s="35" t="s">
        <v>76</v>
      </c>
      <c r="C44" s="31"/>
      <c r="D44" s="29"/>
      <c r="E44" s="55">
        <f t="shared" si="0"/>
        <v>0</v>
      </c>
      <c r="F44" s="30"/>
      <c r="G44" s="54">
        <f t="shared" si="1"/>
        <v>0</v>
      </c>
      <c r="H44" s="9"/>
      <c r="I44" s="4"/>
      <c r="J44" s="13"/>
      <c r="K44" s="14"/>
    </row>
    <row r="45" spans="2:11" ht="19.5" customHeight="1">
      <c r="B45" s="37" t="s">
        <v>118</v>
      </c>
      <c r="C45" s="31"/>
      <c r="D45" s="29"/>
      <c r="E45" s="55">
        <f t="shared" si="0"/>
        <v>0</v>
      </c>
      <c r="F45" s="30"/>
      <c r="G45" s="54">
        <f t="shared" si="1"/>
        <v>0</v>
      </c>
      <c r="H45" s="9"/>
      <c r="I45" s="4"/>
      <c r="J45" s="13"/>
      <c r="K45" s="14"/>
    </row>
    <row r="46" spans="2:11" ht="19.5" customHeight="1">
      <c r="B46" s="65" t="s">
        <v>80</v>
      </c>
      <c r="C46" s="31"/>
      <c r="D46" s="29"/>
      <c r="E46" s="55">
        <f>SUM(C46:D46)</f>
        <v>0</v>
      </c>
      <c r="F46" s="30"/>
      <c r="G46" s="54">
        <f>SUM(E46:F46)</f>
        <v>0</v>
      </c>
      <c r="H46" s="9"/>
      <c r="I46" s="4"/>
      <c r="J46" s="13"/>
      <c r="K46" s="14"/>
    </row>
    <row r="47" spans="2:11" ht="19.5" customHeight="1">
      <c r="B47" s="37" t="s">
        <v>74</v>
      </c>
      <c r="C47" s="31"/>
      <c r="D47" s="29"/>
      <c r="E47" s="55">
        <f t="shared" si="0"/>
        <v>0</v>
      </c>
      <c r="F47" s="30"/>
      <c r="G47" s="54">
        <f t="shared" si="1"/>
        <v>0</v>
      </c>
      <c r="H47" s="9"/>
      <c r="I47" s="4"/>
      <c r="J47" s="13"/>
      <c r="K47" s="14"/>
    </row>
    <row r="48" spans="2:11" ht="19.5" customHeight="1">
      <c r="B48" s="124" t="s">
        <v>86</v>
      </c>
      <c r="C48" s="31"/>
      <c r="D48" s="29"/>
      <c r="E48" s="55">
        <f t="shared" si="0"/>
        <v>0</v>
      </c>
      <c r="F48" s="30"/>
      <c r="G48" s="54">
        <f t="shared" si="1"/>
        <v>0</v>
      </c>
      <c r="H48" s="9"/>
      <c r="I48" s="4"/>
      <c r="J48" s="13"/>
      <c r="K48" s="14"/>
    </row>
    <row r="49" spans="2:11" ht="19.5" customHeight="1">
      <c r="B49" s="124" t="s">
        <v>53</v>
      </c>
      <c r="C49" s="31"/>
      <c r="D49" s="29"/>
      <c r="E49" s="55">
        <f t="shared" si="0"/>
        <v>0</v>
      </c>
      <c r="F49" s="30"/>
      <c r="G49" s="54">
        <f t="shared" si="1"/>
        <v>0</v>
      </c>
      <c r="H49" s="9"/>
      <c r="I49" s="4"/>
      <c r="J49" s="13"/>
      <c r="K49" s="14"/>
    </row>
    <row r="50" spans="2:11" ht="19.5" customHeight="1">
      <c r="B50" s="36" t="s">
        <v>41</v>
      </c>
      <c r="C50" s="31"/>
      <c r="D50" s="29"/>
      <c r="E50" s="55">
        <f t="shared" si="0"/>
        <v>0</v>
      </c>
      <c r="F50" s="30"/>
      <c r="G50" s="54">
        <f t="shared" si="1"/>
        <v>0</v>
      </c>
      <c r="H50" s="9"/>
      <c r="I50" s="4"/>
      <c r="J50" s="13"/>
      <c r="K50" s="14"/>
    </row>
    <row r="51" spans="2:11" ht="19.5" customHeight="1">
      <c r="B51" s="37" t="s">
        <v>38</v>
      </c>
      <c r="C51" s="31"/>
      <c r="D51" s="29"/>
      <c r="E51" s="55">
        <f t="shared" si="0"/>
        <v>0</v>
      </c>
      <c r="F51" s="30"/>
      <c r="G51" s="54">
        <f t="shared" si="1"/>
        <v>0</v>
      </c>
      <c r="H51" s="9"/>
      <c r="I51" s="4"/>
      <c r="J51" s="13"/>
      <c r="K51" s="14"/>
    </row>
    <row r="52" spans="2:11" ht="19.5" customHeight="1">
      <c r="B52" s="51" t="s">
        <v>79</v>
      </c>
      <c r="C52" s="31"/>
      <c r="D52" s="29"/>
      <c r="E52" s="55">
        <f t="shared" si="0"/>
        <v>0</v>
      </c>
      <c r="F52" s="30"/>
      <c r="G52" s="54">
        <f t="shared" si="1"/>
        <v>0</v>
      </c>
      <c r="H52" s="9"/>
      <c r="I52" s="4"/>
      <c r="J52" s="13"/>
      <c r="K52" s="14"/>
    </row>
    <row r="53" spans="2:11" ht="19.5" customHeight="1">
      <c r="B53" s="108" t="s">
        <v>120</v>
      </c>
      <c r="C53" s="28"/>
      <c r="D53" s="29"/>
      <c r="E53" s="55">
        <f t="shared" si="0"/>
        <v>0</v>
      </c>
      <c r="F53" s="30"/>
      <c r="G53" s="54">
        <f t="shared" si="1"/>
        <v>0</v>
      </c>
      <c r="H53" s="9"/>
      <c r="I53" s="4"/>
      <c r="J53" s="13"/>
      <c r="K53" s="14"/>
    </row>
    <row r="54" spans="2:11" ht="19.5" customHeight="1">
      <c r="B54" s="33" t="s">
        <v>81</v>
      </c>
      <c r="C54" s="31"/>
      <c r="D54" s="29"/>
      <c r="E54" s="55">
        <f t="shared" si="0"/>
        <v>0</v>
      </c>
      <c r="F54" s="30"/>
      <c r="G54" s="54">
        <f t="shared" si="1"/>
        <v>0</v>
      </c>
      <c r="H54" s="9"/>
      <c r="I54" s="4"/>
      <c r="J54" s="13"/>
      <c r="K54" s="14"/>
    </row>
    <row r="55" spans="1:11" ht="19.5" customHeight="1">
      <c r="A55" s="12"/>
      <c r="B55" s="33" t="s">
        <v>134</v>
      </c>
      <c r="C55" s="31"/>
      <c r="D55" s="29"/>
      <c r="E55" s="55">
        <f>SUM(C55:D55)</f>
        <v>0</v>
      </c>
      <c r="F55" s="30"/>
      <c r="G55" s="54">
        <f>SUM(E55:F55)</f>
        <v>0</v>
      </c>
      <c r="H55" s="9"/>
      <c r="I55" s="4"/>
      <c r="J55" s="13"/>
      <c r="K55" s="14"/>
    </row>
    <row r="56" spans="2:11" ht="19.5" customHeight="1">
      <c r="B56" s="51" t="s">
        <v>87</v>
      </c>
      <c r="C56" s="31"/>
      <c r="D56" s="29"/>
      <c r="E56" s="55">
        <f t="shared" si="0"/>
        <v>0</v>
      </c>
      <c r="F56" s="30"/>
      <c r="G56" s="54">
        <f t="shared" si="1"/>
        <v>0</v>
      </c>
      <c r="H56" s="9"/>
      <c r="I56" s="4"/>
      <c r="J56" s="13"/>
      <c r="K56" s="14"/>
    </row>
    <row r="57" spans="2:11" ht="19.5" customHeight="1">
      <c r="B57" s="35" t="s">
        <v>119</v>
      </c>
      <c r="C57" s="28"/>
      <c r="D57" s="29"/>
      <c r="E57" s="55">
        <f t="shared" si="0"/>
        <v>0</v>
      </c>
      <c r="F57" s="30"/>
      <c r="G57" s="54">
        <f t="shared" si="1"/>
        <v>0</v>
      </c>
      <c r="H57" s="9"/>
      <c r="I57" s="4"/>
      <c r="J57" s="13"/>
      <c r="K57" s="14"/>
    </row>
    <row r="58" spans="2:11" ht="19.5" customHeight="1">
      <c r="B58" s="75" t="s">
        <v>68</v>
      </c>
      <c r="C58" s="31"/>
      <c r="D58" s="29"/>
      <c r="E58" s="55">
        <f t="shared" si="0"/>
        <v>0</v>
      </c>
      <c r="F58" s="30"/>
      <c r="G58" s="54">
        <f t="shared" si="1"/>
        <v>0</v>
      </c>
      <c r="H58" s="9"/>
      <c r="I58" s="4"/>
      <c r="J58" s="13"/>
      <c r="K58" s="14"/>
    </row>
    <row r="59" spans="2:11" ht="19.5" customHeight="1">
      <c r="B59" s="93" t="s">
        <v>58</v>
      </c>
      <c r="C59" s="31"/>
      <c r="D59" s="29"/>
      <c r="E59" s="55">
        <f t="shared" si="0"/>
        <v>0</v>
      </c>
      <c r="F59" s="30"/>
      <c r="G59" s="54">
        <f t="shared" si="1"/>
        <v>0</v>
      </c>
      <c r="H59" s="9"/>
      <c r="I59" s="4"/>
      <c r="J59" s="13"/>
      <c r="K59" s="14"/>
    </row>
    <row r="60" spans="2:11" ht="19.5" customHeight="1">
      <c r="B60" s="34" t="s">
        <v>64</v>
      </c>
      <c r="C60" s="31"/>
      <c r="D60" s="29"/>
      <c r="E60" s="55">
        <f t="shared" si="0"/>
        <v>0</v>
      </c>
      <c r="F60" s="30"/>
      <c r="G60" s="54">
        <f t="shared" si="1"/>
        <v>0</v>
      </c>
      <c r="H60" s="9"/>
      <c r="I60" s="4"/>
      <c r="J60" s="13"/>
      <c r="K60" s="14"/>
    </row>
    <row r="61" spans="2:11" ht="19.5" customHeight="1">
      <c r="B61" s="36" t="s">
        <v>34</v>
      </c>
      <c r="C61" s="31"/>
      <c r="D61" s="29"/>
      <c r="E61" s="55">
        <f t="shared" si="0"/>
        <v>0</v>
      </c>
      <c r="F61" s="30"/>
      <c r="G61" s="54">
        <f t="shared" si="1"/>
        <v>0</v>
      </c>
      <c r="H61" s="9"/>
      <c r="I61" s="4"/>
      <c r="J61" s="13"/>
      <c r="K61" s="14"/>
    </row>
    <row r="62" spans="2:11" ht="19.5" customHeight="1">
      <c r="B62" s="33" t="s">
        <v>75</v>
      </c>
      <c r="C62" s="31"/>
      <c r="D62" s="29"/>
      <c r="E62" s="55">
        <f t="shared" si="0"/>
        <v>0</v>
      </c>
      <c r="F62" s="30"/>
      <c r="G62" s="54">
        <f t="shared" si="1"/>
        <v>0</v>
      </c>
      <c r="H62" s="9"/>
      <c r="I62" s="4"/>
      <c r="J62" s="13"/>
      <c r="K62" s="14"/>
    </row>
    <row r="63" spans="2:11" ht="19.5" customHeight="1">
      <c r="B63" s="51" t="s">
        <v>130</v>
      </c>
      <c r="C63" s="31"/>
      <c r="D63" s="29"/>
      <c r="E63" s="55">
        <f t="shared" si="0"/>
        <v>0</v>
      </c>
      <c r="F63" s="30"/>
      <c r="G63" s="54">
        <f t="shared" si="1"/>
        <v>0</v>
      </c>
      <c r="H63" s="9"/>
      <c r="I63" s="4"/>
      <c r="J63" s="13"/>
      <c r="K63" s="14"/>
    </row>
    <row r="64" spans="1:11" ht="19.5" customHeight="1">
      <c r="A64" s="12"/>
      <c r="B64" s="36" t="s">
        <v>78</v>
      </c>
      <c r="C64" s="31"/>
      <c r="D64" s="29"/>
      <c r="E64" s="55">
        <f t="shared" si="0"/>
        <v>0</v>
      </c>
      <c r="F64" s="30"/>
      <c r="G64" s="54">
        <f t="shared" si="1"/>
        <v>0</v>
      </c>
      <c r="H64" s="9"/>
      <c r="I64" s="4"/>
      <c r="J64" s="13"/>
      <c r="K64" s="14"/>
    </row>
    <row r="65" spans="1:11" ht="19.5" customHeight="1">
      <c r="A65" s="12"/>
      <c r="B65" s="37" t="s">
        <v>84</v>
      </c>
      <c r="C65" s="31"/>
      <c r="D65" s="29"/>
      <c r="E65" s="55">
        <f t="shared" si="0"/>
        <v>0</v>
      </c>
      <c r="F65" s="30"/>
      <c r="G65" s="54">
        <f t="shared" si="1"/>
        <v>0</v>
      </c>
      <c r="H65" s="9"/>
      <c r="I65" s="4"/>
      <c r="J65" s="13"/>
      <c r="K65" s="14"/>
    </row>
    <row r="66" spans="1:11" ht="19.5" customHeight="1">
      <c r="A66" s="12"/>
      <c r="B66" s="107" t="s">
        <v>124</v>
      </c>
      <c r="C66" s="28"/>
      <c r="D66" s="29"/>
      <c r="E66" s="55">
        <f t="shared" si="0"/>
        <v>0</v>
      </c>
      <c r="F66" s="30"/>
      <c r="G66" s="54">
        <f t="shared" si="1"/>
        <v>0</v>
      </c>
      <c r="H66" s="9"/>
      <c r="I66" s="4"/>
      <c r="J66" s="13"/>
      <c r="K66" s="14"/>
    </row>
    <row r="67" spans="1:11" ht="19.5" customHeight="1">
      <c r="A67" s="12"/>
      <c r="B67" s="34" t="s">
        <v>63</v>
      </c>
      <c r="C67" s="31"/>
      <c r="D67" s="29"/>
      <c r="E67" s="55">
        <f t="shared" si="0"/>
        <v>0</v>
      </c>
      <c r="F67" s="30"/>
      <c r="G67" s="54">
        <f t="shared" si="1"/>
        <v>0</v>
      </c>
      <c r="H67" s="9"/>
      <c r="I67" s="4"/>
      <c r="J67" s="13"/>
      <c r="K67" s="14"/>
    </row>
    <row r="68" spans="1:11" ht="19.5" customHeight="1">
      <c r="A68" s="12"/>
      <c r="B68" s="124" t="s">
        <v>36</v>
      </c>
      <c r="C68" s="31"/>
      <c r="D68" s="29"/>
      <c r="E68" s="55">
        <f t="shared" si="0"/>
        <v>0</v>
      </c>
      <c r="F68" s="30"/>
      <c r="G68" s="54">
        <f t="shared" si="1"/>
        <v>0</v>
      </c>
      <c r="H68" s="9"/>
      <c r="I68" s="4"/>
      <c r="J68" s="13"/>
      <c r="K68" s="14"/>
    </row>
    <row r="69" spans="1:11" ht="19.5" customHeight="1">
      <c r="A69" s="12"/>
      <c r="B69" s="33" t="s">
        <v>71</v>
      </c>
      <c r="C69" s="31"/>
      <c r="D69" s="29"/>
      <c r="E69" s="55">
        <f t="shared" si="0"/>
        <v>0</v>
      </c>
      <c r="F69" s="30"/>
      <c r="G69" s="54">
        <f t="shared" si="1"/>
        <v>0</v>
      </c>
      <c r="H69" s="9"/>
      <c r="I69" s="4"/>
      <c r="J69" s="13"/>
      <c r="K69" s="14"/>
    </row>
    <row r="70" spans="1:11" ht="19.5" customHeight="1">
      <c r="A70" s="12"/>
      <c r="B70" s="35" t="s">
        <v>37</v>
      </c>
      <c r="C70" s="31"/>
      <c r="D70" s="29"/>
      <c r="E70" s="55">
        <f t="shared" si="0"/>
        <v>0</v>
      </c>
      <c r="F70" s="30"/>
      <c r="G70" s="54">
        <f t="shared" si="1"/>
        <v>0</v>
      </c>
      <c r="H70" s="9"/>
      <c r="I70" s="4"/>
      <c r="J70" s="13"/>
      <c r="K70" s="14"/>
    </row>
    <row r="71" spans="1:11" ht="19.5" customHeight="1">
      <c r="A71" s="12"/>
      <c r="B71" s="35" t="s">
        <v>39</v>
      </c>
      <c r="C71" s="31"/>
      <c r="D71" s="29"/>
      <c r="E71" s="55">
        <f t="shared" si="0"/>
        <v>0</v>
      </c>
      <c r="F71" s="30"/>
      <c r="G71" s="54">
        <f t="shared" si="1"/>
        <v>0</v>
      </c>
      <c r="H71" s="9"/>
      <c r="I71" s="4"/>
      <c r="J71" s="13"/>
      <c r="K71" s="14"/>
    </row>
    <row r="72" spans="1:11" ht="19.5" customHeight="1">
      <c r="A72" s="12"/>
      <c r="B72" s="35" t="s">
        <v>49</v>
      </c>
      <c r="C72" s="31"/>
      <c r="D72" s="29"/>
      <c r="E72" s="55">
        <f t="shared" si="0"/>
        <v>0</v>
      </c>
      <c r="F72" s="30"/>
      <c r="G72" s="54">
        <f t="shared" si="1"/>
        <v>0</v>
      </c>
      <c r="H72" s="9"/>
      <c r="I72" s="4"/>
      <c r="J72" s="13"/>
      <c r="K72" s="14"/>
    </row>
    <row r="73" spans="1:11" ht="19.5" customHeight="1">
      <c r="A73" s="12"/>
      <c r="B73" s="33" t="s">
        <v>88</v>
      </c>
      <c r="C73" s="31"/>
      <c r="D73" s="29"/>
      <c r="E73" s="55">
        <f>SUM(C73:D73)</f>
        <v>0</v>
      </c>
      <c r="F73" s="30"/>
      <c r="G73" s="54">
        <f>SUM(E73:F73)</f>
        <v>0</v>
      </c>
      <c r="H73" s="9"/>
      <c r="I73" s="4"/>
      <c r="J73" s="13"/>
      <c r="K73" s="14"/>
    </row>
    <row r="74" spans="1:11" ht="19.5" customHeight="1">
      <c r="A74" s="12"/>
      <c r="B74" s="34" t="s">
        <v>60</v>
      </c>
      <c r="C74" s="31"/>
      <c r="D74" s="29"/>
      <c r="E74" s="55">
        <f>SUM(C74:D74)</f>
        <v>0</v>
      </c>
      <c r="F74" s="30"/>
      <c r="G74" s="54">
        <f>SUM(E74:F74)</f>
        <v>0</v>
      </c>
      <c r="H74" s="9"/>
      <c r="I74" s="4"/>
      <c r="J74" s="13"/>
      <c r="K74" s="14"/>
    </row>
    <row r="75" ht="18.75">
      <c r="I75" s="4"/>
    </row>
    <row r="76" ht="18.75">
      <c r="I76" s="4"/>
    </row>
  </sheetData>
  <sheetProtection/>
  <mergeCells count="3">
    <mergeCell ref="B1:C1"/>
    <mergeCell ref="B3:C3"/>
    <mergeCell ref="E3:G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zoomScale="75" zoomScaleNormal="75" zoomScalePageLayoutView="0" workbookViewId="0" topLeftCell="A1">
      <selection activeCell="A21" sqref="A21"/>
    </sheetView>
  </sheetViews>
  <sheetFormatPr defaultColWidth="13.4453125" defaultRowHeight="16.5"/>
  <cols>
    <col min="1" max="1" width="5.5546875" style="1" customWidth="1"/>
    <col min="2" max="2" width="24.5546875" style="1" customWidth="1"/>
    <col min="3" max="4" width="11.3359375" style="1" customWidth="1"/>
    <col min="5" max="5" width="13.4453125" style="1" customWidth="1"/>
    <col min="6" max="8" width="11.3359375" style="1" customWidth="1"/>
    <col min="9" max="9" width="1.4375" style="1" customWidth="1"/>
    <col min="10" max="10" width="9.77734375" style="1" customWidth="1"/>
    <col min="11" max="11" width="10.4453125" style="1" customWidth="1"/>
    <col min="12" max="12" width="8.88671875" style="1" customWidth="1"/>
    <col min="13" max="16384" width="13.4453125" style="1" customWidth="1"/>
  </cols>
  <sheetData>
    <row r="1" spans="1:11" ht="18" customHeight="1" thickBot="1">
      <c r="A1" s="2"/>
      <c r="B1" s="136" t="s">
        <v>12</v>
      </c>
      <c r="C1" s="137"/>
      <c r="F1" s="3"/>
      <c r="G1" s="3"/>
      <c r="H1" s="3"/>
      <c r="I1" s="4"/>
      <c r="J1" s="3"/>
      <c r="K1" s="3"/>
    </row>
    <row r="2" spans="1:11" ht="18.75" customHeight="1">
      <c r="A2" s="2"/>
      <c r="B2" s="5"/>
      <c r="C2" s="2"/>
      <c r="D2" s="2"/>
      <c r="E2" s="2"/>
      <c r="F2" s="2"/>
      <c r="G2" s="2"/>
      <c r="H2" s="2"/>
      <c r="I2" s="6"/>
      <c r="J2" s="2"/>
      <c r="K2" s="2"/>
    </row>
    <row r="3" spans="1:11" ht="18.75">
      <c r="A3" s="2"/>
      <c r="B3" s="138" t="s">
        <v>11</v>
      </c>
      <c r="C3" s="138"/>
      <c r="D3" s="2"/>
      <c r="E3" s="138" t="s">
        <v>13</v>
      </c>
      <c r="F3" s="138"/>
      <c r="G3" s="138"/>
      <c r="H3" s="2"/>
      <c r="I3" s="6"/>
      <c r="J3" s="2">
        <f>SUM(J5:J68)</f>
        <v>180</v>
      </c>
      <c r="K3" s="2">
        <f>SUM(K5:K68)</f>
        <v>27</v>
      </c>
    </row>
    <row r="4" spans="1:11" ht="18.75">
      <c r="A4" s="2"/>
      <c r="B4" s="10" t="s">
        <v>17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4"/>
      <c r="J4" s="7" t="s">
        <v>20</v>
      </c>
      <c r="K4" s="7" t="s">
        <v>21</v>
      </c>
    </row>
    <row r="5" spans="1:11" ht="18.75">
      <c r="A5" s="17">
        <v>1</v>
      </c>
      <c r="B5" s="69" t="s">
        <v>30</v>
      </c>
      <c r="C5" s="101">
        <v>61</v>
      </c>
      <c r="D5" s="29">
        <v>66</v>
      </c>
      <c r="E5" s="55">
        <f aca="true" t="shared" si="0" ref="E5:E34">SUM(C5:D5)</f>
        <v>127</v>
      </c>
      <c r="F5" s="30"/>
      <c r="G5" s="54">
        <f aca="true" t="shared" si="1" ref="G5:G34">SUM(E5:F5)</f>
        <v>127</v>
      </c>
      <c r="H5" s="9">
        <v>100</v>
      </c>
      <c r="I5" s="4"/>
      <c r="J5" s="13">
        <v>6</v>
      </c>
      <c r="K5" s="14">
        <v>1</v>
      </c>
    </row>
    <row r="6" spans="1:11" ht="19.5" customHeight="1">
      <c r="A6" s="18">
        <v>2</v>
      </c>
      <c r="B6" s="65" t="s">
        <v>31</v>
      </c>
      <c r="C6" s="31">
        <v>69</v>
      </c>
      <c r="D6" s="29">
        <v>65</v>
      </c>
      <c r="E6" s="55">
        <f t="shared" si="0"/>
        <v>134</v>
      </c>
      <c r="F6" s="30"/>
      <c r="G6" s="54">
        <f t="shared" si="1"/>
        <v>134</v>
      </c>
      <c r="H6" s="9">
        <v>97</v>
      </c>
      <c r="I6" s="4"/>
      <c r="J6" s="13">
        <v>6</v>
      </c>
      <c r="K6" s="14">
        <v>1</v>
      </c>
    </row>
    <row r="7" spans="1:11" ht="19.5" customHeight="1">
      <c r="A7" s="120">
        <v>3</v>
      </c>
      <c r="B7" s="37" t="s">
        <v>32</v>
      </c>
      <c r="C7" s="31">
        <v>65</v>
      </c>
      <c r="D7" s="29">
        <v>70</v>
      </c>
      <c r="E7" s="55">
        <f t="shared" si="0"/>
        <v>135</v>
      </c>
      <c r="F7" s="30"/>
      <c r="G7" s="54">
        <f t="shared" si="1"/>
        <v>135</v>
      </c>
      <c r="H7" s="9">
        <v>94</v>
      </c>
      <c r="I7" s="4"/>
      <c r="J7" s="13">
        <v>6</v>
      </c>
      <c r="K7" s="14">
        <v>1</v>
      </c>
    </row>
    <row r="8" spans="1:11" ht="19.5" customHeight="1">
      <c r="A8" s="16">
        <v>4</v>
      </c>
      <c r="B8" s="37" t="s">
        <v>118</v>
      </c>
      <c r="C8" s="31">
        <v>71</v>
      </c>
      <c r="D8" s="29">
        <v>65</v>
      </c>
      <c r="E8" s="55">
        <f t="shared" si="0"/>
        <v>136</v>
      </c>
      <c r="F8" s="30"/>
      <c r="G8" s="54">
        <f t="shared" si="1"/>
        <v>136</v>
      </c>
      <c r="H8" s="9">
        <v>91</v>
      </c>
      <c r="I8" s="4"/>
      <c r="J8" s="13">
        <v>6</v>
      </c>
      <c r="K8" s="14">
        <v>1</v>
      </c>
    </row>
    <row r="9" spans="1:11" ht="19.5" customHeight="1">
      <c r="A9" s="12">
        <v>5</v>
      </c>
      <c r="B9" s="39" t="s">
        <v>117</v>
      </c>
      <c r="C9" s="31">
        <v>67</v>
      </c>
      <c r="D9" s="29">
        <v>70</v>
      </c>
      <c r="E9" s="55">
        <f t="shared" si="0"/>
        <v>137</v>
      </c>
      <c r="F9" s="30"/>
      <c r="G9" s="54">
        <f t="shared" si="1"/>
        <v>137</v>
      </c>
      <c r="H9" s="9">
        <v>88</v>
      </c>
      <c r="I9" s="4"/>
      <c r="J9" s="13">
        <v>6</v>
      </c>
      <c r="K9" s="14">
        <v>1</v>
      </c>
    </row>
    <row r="10" spans="1:11" ht="19.5" customHeight="1">
      <c r="A10" s="12">
        <v>5</v>
      </c>
      <c r="B10" s="36" t="s">
        <v>34</v>
      </c>
      <c r="C10" s="31">
        <v>67</v>
      </c>
      <c r="D10" s="29">
        <v>70</v>
      </c>
      <c r="E10" s="55">
        <f t="shared" si="0"/>
        <v>137</v>
      </c>
      <c r="F10" s="30"/>
      <c r="G10" s="54">
        <f t="shared" si="1"/>
        <v>137</v>
      </c>
      <c r="H10" s="9">
        <v>88</v>
      </c>
      <c r="I10" s="4"/>
      <c r="J10" s="13">
        <v>6</v>
      </c>
      <c r="K10" s="14">
        <v>1</v>
      </c>
    </row>
    <row r="11" spans="1:11" ht="19.5" customHeight="1">
      <c r="A11" s="12">
        <v>7</v>
      </c>
      <c r="B11" s="35" t="s">
        <v>35</v>
      </c>
      <c r="C11" s="31">
        <v>70</v>
      </c>
      <c r="D11" s="29">
        <v>68</v>
      </c>
      <c r="E11" s="55">
        <f t="shared" si="0"/>
        <v>138</v>
      </c>
      <c r="F11" s="30"/>
      <c r="G11" s="54">
        <f t="shared" si="1"/>
        <v>138</v>
      </c>
      <c r="H11" s="9">
        <v>85</v>
      </c>
      <c r="I11" s="4"/>
      <c r="J11" s="13">
        <v>6</v>
      </c>
      <c r="K11" s="14">
        <v>1</v>
      </c>
    </row>
    <row r="12" spans="1:11" ht="19.5" customHeight="1">
      <c r="A12" s="16">
        <v>8</v>
      </c>
      <c r="B12" s="51" t="s">
        <v>130</v>
      </c>
      <c r="C12" s="31">
        <v>72</v>
      </c>
      <c r="D12" s="29">
        <v>67</v>
      </c>
      <c r="E12" s="55">
        <f t="shared" si="0"/>
        <v>139</v>
      </c>
      <c r="F12" s="30"/>
      <c r="G12" s="54">
        <f t="shared" si="1"/>
        <v>139</v>
      </c>
      <c r="H12" s="9">
        <v>82</v>
      </c>
      <c r="I12" s="4"/>
      <c r="J12" s="13">
        <v>6</v>
      </c>
      <c r="K12" s="14">
        <v>1</v>
      </c>
    </row>
    <row r="13" spans="1:11" ht="19.5" customHeight="1">
      <c r="A13" s="12">
        <v>8</v>
      </c>
      <c r="B13" s="124" t="s">
        <v>36</v>
      </c>
      <c r="C13" s="31">
        <v>68</v>
      </c>
      <c r="D13" s="29">
        <v>71</v>
      </c>
      <c r="E13" s="55">
        <f t="shared" si="0"/>
        <v>139</v>
      </c>
      <c r="F13" s="30"/>
      <c r="G13" s="54">
        <f t="shared" si="1"/>
        <v>139</v>
      </c>
      <c r="H13" s="9">
        <v>82</v>
      </c>
      <c r="I13" s="4"/>
      <c r="J13" s="13">
        <v>6</v>
      </c>
      <c r="K13" s="14">
        <v>1</v>
      </c>
    </row>
    <row r="14" spans="1:11" ht="19.5" customHeight="1">
      <c r="A14" s="12">
        <v>10</v>
      </c>
      <c r="B14" s="37" t="s">
        <v>38</v>
      </c>
      <c r="C14" s="31">
        <v>71</v>
      </c>
      <c r="D14" s="29">
        <v>69</v>
      </c>
      <c r="E14" s="55">
        <f t="shared" si="0"/>
        <v>140</v>
      </c>
      <c r="F14" s="30"/>
      <c r="G14" s="54">
        <f t="shared" si="1"/>
        <v>140</v>
      </c>
      <c r="H14" s="9">
        <v>78</v>
      </c>
      <c r="I14" s="4"/>
      <c r="J14" s="13">
        <v>6</v>
      </c>
      <c r="K14" s="14">
        <v>1</v>
      </c>
    </row>
    <row r="15" spans="1:12" ht="19.5" customHeight="1">
      <c r="A15" s="12">
        <v>10</v>
      </c>
      <c r="B15" s="35" t="s">
        <v>37</v>
      </c>
      <c r="C15" s="31">
        <v>71</v>
      </c>
      <c r="D15" s="29">
        <v>69</v>
      </c>
      <c r="E15" s="55">
        <f t="shared" si="0"/>
        <v>140</v>
      </c>
      <c r="F15" s="30"/>
      <c r="G15" s="54">
        <f t="shared" si="1"/>
        <v>140</v>
      </c>
      <c r="H15" s="9">
        <v>78</v>
      </c>
      <c r="I15" s="4"/>
      <c r="J15" s="13">
        <v>6</v>
      </c>
      <c r="K15" s="14">
        <v>1</v>
      </c>
      <c r="L15" s="100" t="s">
        <v>22</v>
      </c>
    </row>
    <row r="16" spans="1:11" ht="19.5" customHeight="1">
      <c r="A16" s="16">
        <v>12</v>
      </c>
      <c r="B16" s="35" t="s">
        <v>39</v>
      </c>
      <c r="C16" s="31">
        <v>73</v>
      </c>
      <c r="D16" s="29">
        <v>68</v>
      </c>
      <c r="E16" s="55">
        <f t="shared" si="0"/>
        <v>141</v>
      </c>
      <c r="F16" s="30"/>
      <c r="G16" s="54">
        <f t="shared" si="1"/>
        <v>141</v>
      </c>
      <c r="H16" s="9">
        <v>75</v>
      </c>
      <c r="I16" s="4"/>
      <c r="J16" s="13">
        <v>6</v>
      </c>
      <c r="K16" s="14">
        <v>1</v>
      </c>
    </row>
    <row r="17" spans="1:11" ht="19.5" customHeight="1">
      <c r="A17" s="12">
        <v>13</v>
      </c>
      <c r="B17" s="53" t="s">
        <v>40</v>
      </c>
      <c r="C17" s="31">
        <v>72</v>
      </c>
      <c r="D17" s="29">
        <v>70</v>
      </c>
      <c r="E17" s="55">
        <f t="shared" si="0"/>
        <v>142</v>
      </c>
      <c r="F17" s="30"/>
      <c r="G17" s="54">
        <f t="shared" si="1"/>
        <v>142</v>
      </c>
      <c r="H17" s="9">
        <v>73</v>
      </c>
      <c r="I17" s="4"/>
      <c r="J17" s="13">
        <v>6</v>
      </c>
      <c r="K17" s="14">
        <v>1</v>
      </c>
    </row>
    <row r="18" spans="1:11" ht="19.5" customHeight="1">
      <c r="A18" s="12">
        <v>14</v>
      </c>
      <c r="B18" s="68" t="s">
        <v>42</v>
      </c>
      <c r="C18" s="31">
        <v>72</v>
      </c>
      <c r="D18" s="29">
        <v>73</v>
      </c>
      <c r="E18" s="55">
        <f t="shared" si="0"/>
        <v>145</v>
      </c>
      <c r="F18" s="30"/>
      <c r="G18" s="54">
        <f t="shared" si="1"/>
        <v>145</v>
      </c>
      <c r="H18" s="9">
        <v>69</v>
      </c>
      <c r="I18" s="4"/>
      <c r="J18" s="13">
        <v>6</v>
      </c>
      <c r="K18" s="14">
        <v>0</v>
      </c>
    </row>
    <row r="19" spans="1:11" ht="19.5" customHeight="1">
      <c r="A19" s="12">
        <v>14</v>
      </c>
      <c r="B19" s="36" t="s">
        <v>41</v>
      </c>
      <c r="C19" s="31">
        <v>74</v>
      </c>
      <c r="D19" s="29">
        <v>71</v>
      </c>
      <c r="E19" s="55">
        <f t="shared" si="0"/>
        <v>145</v>
      </c>
      <c r="F19" s="30"/>
      <c r="G19" s="54">
        <f t="shared" si="1"/>
        <v>145</v>
      </c>
      <c r="H19" s="9">
        <v>69</v>
      </c>
      <c r="I19" s="4"/>
      <c r="J19" s="13">
        <v>6</v>
      </c>
      <c r="K19" s="14">
        <v>1</v>
      </c>
    </row>
    <row r="20" spans="1:11" ht="19.5" customHeight="1">
      <c r="A20" s="16">
        <v>14</v>
      </c>
      <c r="B20" s="37" t="s">
        <v>43</v>
      </c>
      <c r="C20" s="31">
        <v>69</v>
      </c>
      <c r="D20" s="29">
        <v>76</v>
      </c>
      <c r="E20" s="55">
        <f t="shared" si="0"/>
        <v>145</v>
      </c>
      <c r="F20" s="30"/>
      <c r="G20" s="54">
        <f t="shared" si="1"/>
        <v>145</v>
      </c>
      <c r="H20" s="9">
        <v>69</v>
      </c>
      <c r="I20" s="4"/>
      <c r="J20" s="13">
        <v>6</v>
      </c>
      <c r="K20" s="14">
        <v>1</v>
      </c>
    </row>
    <row r="21" spans="1:11" ht="19.5" customHeight="1">
      <c r="A21" s="12">
        <v>17</v>
      </c>
      <c r="B21" s="36" t="s">
        <v>44</v>
      </c>
      <c r="C21" s="31">
        <v>77</v>
      </c>
      <c r="D21" s="29">
        <v>69</v>
      </c>
      <c r="E21" s="55">
        <f t="shared" si="0"/>
        <v>146</v>
      </c>
      <c r="F21" s="30"/>
      <c r="G21" s="54">
        <f t="shared" si="1"/>
        <v>146</v>
      </c>
      <c r="H21" s="9">
        <v>65</v>
      </c>
      <c r="I21" s="4"/>
      <c r="J21" s="13">
        <v>6</v>
      </c>
      <c r="K21" s="14">
        <v>1</v>
      </c>
    </row>
    <row r="22" spans="1:11" ht="19.5" customHeight="1">
      <c r="A22" s="12">
        <v>18</v>
      </c>
      <c r="B22" s="36" t="s">
        <v>45</v>
      </c>
      <c r="C22" s="31">
        <v>75</v>
      </c>
      <c r="D22" s="29">
        <v>73</v>
      </c>
      <c r="E22" s="55">
        <f t="shared" si="0"/>
        <v>148</v>
      </c>
      <c r="F22" s="30"/>
      <c r="G22" s="54">
        <f t="shared" si="1"/>
        <v>148</v>
      </c>
      <c r="H22" s="9">
        <v>63</v>
      </c>
      <c r="I22" s="4"/>
      <c r="J22" s="13">
        <v>6</v>
      </c>
      <c r="K22" s="14">
        <v>1</v>
      </c>
    </row>
    <row r="23" spans="1:11" ht="19.5" customHeight="1">
      <c r="A23" s="12">
        <v>19</v>
      </c>
      <c r="B23" s="51" t="s">
        <v>46</v>
      </c>
      <c r="C23" s="31">
        <v>72</v>
      </c>
      <c r="D23" s="29">
        <v>79</v>
      </c>
      <c r="E23" s="55">
        <f t="shared" si="0"/>
        <v>151</v>
      </c>
      <c r="F23" s="30"/>
      <c r="G23" s="54">
        <f t="shared" si="1"/>
        <v>151</v>
      </c>
      <c r="H23" s="9">
        <v>61</v>
      </c>
      <c r="I23" s="4"/>
      <c r="J23" s="13">
        <v>6</v>
      </c>
      <c r="K23" s="14">
        <v>1</v>
      </c>
    </row>
    <row r="24" spans="1:11" ht="19.5" customHeight="1">
      <c r="A24" s="16">
        <v>20</v>
      </c>
      <c r="B24" s="37" t="s">
        <v>47</v>
      </c>
      <c r="C24" s="31">
        <v>72</v>
      </c>
      <c r="D24" s="29">
        <v>81</v>
      </c>
      <c r="E24" s="55">
        <f t="shared" si="0"/>
        <v>153</v>
      </c>
      <c r="F24" s="30"/>
      <c r="G24" s="54">
        <f t="shared" si="1"/>
        <v>153</v>
      </c>
      <c r="H24" s="9">
        <v>59</v>
      </c>
      <c r="I24" s="4"/>
      <c r="J24" s="13">
        <v>6</v>
      </c>
      <c r="K24" s="14">
        <v>1</v>
      </c>
    </row>
    <row r="25" spans="1:11" ht="19.5" customHeight="1">
      <c r="A25" s="12">
        <v>21</v>
      </c>
      <c r="B25" s="94" t="s">
        <v>48</v>
      </c>
      <c r="C25" s="31">
        <v>79</v>
      </c>
      <c r="D25" s="29">
        <v>78</v>
      </c>
      <c r="E25" s="55">
        <f t="shared" si="0"/>
        <v>157</v>
      </c>
      <c r="F25" s="30"/>
      <c r="G25" s="54">
        <f t="shared" si="1"/>
        <v>157</v>
      </c>
      <c r="H25" s="9">
        <v>57</v>
      </c>
      <c r="I25" s="4"/>
      <c r="J25" s="13">
        <v>6</v>
      </c>
      <c r="K25" s="14">
        <v>1</v>
      </c>
    </row>
    <row r="26" spans="1:11" ht="19.5" customHeight="1">
      <c r="A26" s="12">
        <v>22</v>
      </c>
      <c r="B26" s="35" t="s">
        <v>49</v>
      </c>
      <c r="C26" s="31">
        <v>78</v>
      </c>
      <c r="D26" s="29">
        <v>80</v>
      </c>
      <c r="E26" s="55">
        <f t="shared" si="0"/>
        <v>158</v>
      </c>
      <c r="F26" s="30"/>
      <c r="G26" s="54">
        <f t="shared" si="1"/>
        <v>158</v>
      </c>
      <c r="H26" s="9">
        <v>55</v>
      </c>
      <c r="I26" s="4"/>
      <c r="J26" s="13">
        <v>6</v>
      </c>
      <c r="K26" s="14">
        <v>0</v>
      </c>
    </row>
    <row r="27" spans="1:11" ht="19.5" customHeight="1">
      <c r="A27" s="12">
        <v>23</v>
      </c>
      <c r="B27" s="124" t="s">
        <v>50</v>
      </c>
      <c r="C27" s="31">
        <v>78</v>
      </c>
      <c r="D27" s="29">
        <v>81</v>
      </c>
      <c r="E27" s="55">
        <f t="shared" si="0"/>
        <v>159</v>
      </c>
      <c r="F27" s="30"/>
      <c r="G27" s="54">
        <f t="shared" si="1"/>
        <v>159</v>
      </c>
      <c r="H27" s="9">
        <v>53</v>
      </c>
      <c r="I27" s="4"/>
      <c r="J27" s="13">
        <v>6</v>
      </c>
      <c r="K27" s="14">
        <v>1</v>
      </c>
    </row>
    <row r="28" spans="1:11" ht="19.5" customHeight="1">
      <c r="A28" s="16">
        <v>24</v>
      </c>
      <c r="B28" s="49" t="s">
        <v>51</v>
      </c>
      <c r="C28" s="31">
        <v>80</v>
      </c>
      <c r="D28" s="29">
        <v>80</v>
      </c>
      <c r="E28" s="55">
        <f t="shared" si="0"/>
        <v>160</v>
      </c>
      <c r="F28" s="30"/>
      <c r="G28" s="54">
        <f t="shared" si="1"/>
        <v>160</v>
      </c>
      <c r="H28" s="9">
        <v>51</v>
      </c>
      <c r="I28" s="4"/>
      <c r="J28" s="13">
        <v>6</v>
      </c>
      <c r="K28" s="14">
        <v>1</v>
      </c>
    </row>
    <row r="29" spans="1:11" ht="19.5" customHeight="1">
      <c r="A29" s="12">
        <v>25</v>
      </c>
      <c r="B29" s="35" t="s">
        <v>52</v>
      </c>
      <c r="C29" s="31">
        <v>85</v>
      </c>
      <c r="D29" s="29">
        <v>77</v>
      </c>
      <c r="E29" s="55">
        <f t="shared" si="0"/>
        <v>162</v>
      </c>
      <c r="F29" s="30"/>
      <c r="G29" s="54">
        <f t="shared" si="1"/>
        <v>162</v>
      </c>
      <c r="H29" s="9">
        <v>49</v>
      </c>
      <c r="I29" s="4"/>
      <c r="J29" s="13">
        <v>6</v>
      </c>
      <c r="K29" s="14">
        <v>1</v>
      </c>
    </row>
    <row r="30" spans="1:11" ht="19.5" customHeight="1">
      <c r="A30" s="12">
        <v>26</v>
      </c>
      <c r="B30" s="124" t="s">
        <v>53</v>
      </c>
      <c r="C30" s="31">
        <v>80</v>
      </c>
      <c r="D30" s="29">
        <v>84</v>
      </c>
      <c r="E30" s="55">
        <f t="shared" si="0"/>
        <v>164</v>
      </c>
      <c r="F30" s="30"/>
      <c r="G30" s="54">
        <f t="shared" si="1"/>
        <v>164</v>
      </c>
      <c r="H30" s="9">
        <v>47</v>
      </c>
      <c r="I30" s="4"/>
      <c r="J30" s="13">
        <v>6</v>
      </c>
      <c r="K30" s="14">
        <v>1</v>
      </c>
    </row>
    <row r="31" spans="1:11" ht="19.5" customHeight="1">
      <c r="A31" s="12">
        <v>27</v>
      </c>
      <c r="B31" s="124" t="s">
        <v>54</v>
      </c>
      <c r="C31" s="31">
        <v>81</v>
      </c>
      <c r="D31" s="29">
        <v>87</v>
      </c>
      <c r="E31" s="55">
        <f t="shared" si="0"/>
        <v>168</v>
      </c>
      <c r="F31" s="30"/>
      <c r="G31" s="54">
        <f t="shared" si="1"/>
        <v>168</v>
      </c>
      <c r="H31" s="9">
        <v>45</v>
      </c>
      <c r="I31" s="4"/>
      <c r="J31" s="13">
        <v>6</v>
      </c>
      <c r="K31" s="14">
        <v>1</v>
      </c>
    </row>
    <row r="32" spans="1:11" ht="19.5" customHeight="1">
      <c r="A32" s="16">
        <v>28</v>
      </c>
      <c r="B32" s="107" t="s">
        <v>55</v>
      </c>
      <c r="C32" s="31">
        <v>88</v>
      </c>
      <c r="D32" s="29">
        <v>94</v>
      </c>
      <c r="E32" s="55">
        <f t="shared" si="0"/>
        <v>182</v>
      </c>
      <c r="F32" s="30"/>
      <c r="G32" s="54">
        <f t="shared" si="1"/>
        <v>182</v>
      </c>
      <c r="H32" s="9">
        <v>43</v>
      </c>
      <c r="I32" s="4"/>
      <c r="J32" s="13">
        <v>6</v>
      </c>
      <c r="K32" s="14">
        <v>1</v>
      </c>
    </row>
    <row r="33" spans="1:11" ht="19.5" customHeight="1">
      <c r="A33" s="12">
        <v>29</v>
      </c>
      <c r="B33" s="94" t="s">
        <v>56</v>
      </c>
      <c r="C33" s="31">
        <v>94</v>
      </c>
      <c r="D33" s="29">
        <v>95</v>
      </c>
      <c r="E33" s="55">
        <f t="shared" si="0"/>
        <v>189</v>
      </c>
      <c r="F33" s="30"/>
      <c r="G33" s="54">
        <f t="shared" si="1"/>
        <v>189</v>
      </c>
      <c r="H33" s="9">
        <v>41</v>
      </c>
      <c r="I33" s="4"/>
      <c r="J33" s="13">
        <v>6</v>
      </c>
      <c r="K33" s="14">
        <v>0</v>
      </c>
    </row>
    <row r="34" spans="1:11" ht="19.5" customHeight="1">
      <c r="A34" s="12">
        <v>30</v>
      </c>
      <c r="B34" s="36" t="s">
        <v>57</v>
      </c>
      <c r="C34" s="31">
        <v>77</v>
      </c>
      <c r="D34" s="29">
        <v>999</v>
      </c>
      <c r="E34" s="55">
        <f t="shared" si="0"/>
        <v>1076</v>
      </c>
      <c r="F34" s="30"/>
      <c r="G34" s="54">
        <f t="shared" si="1"/>
        <v>1076</v>
      </c>
      <c r="H34" s="9">
        <v>39</v>
      </c>
      <c r="I34" s="4"/>
      <c r="J34" s="13">
        <v>6</v>
      </c>
      <c r="K34" s="14">
        <v>1</v>
      </c>
    </row>
    <row r="35" spans="1:11" ht="19.5" customHeight="1">
      <c r="A35" s="12"/>
      <c r="B35" s="51" t="s">
        <v>82</v>
      </c>
      <c r="C35" s="31"/>
      <c r="D35" s="29"/>
      <c r="E35" s="55"/>
      <c r="F35" s="30"/>
      <c r="G35" s="54"/>
      <c r="H35" s="9"/>
      <c r="I35" s="4"/>
      <c r="J35" s="13"/>
      <c r="K35" s="14"/>
    </row>
    <row r="36" spans="1:11" ht="19.5" customHeight="1">
      <c r="A36" s="12"/>
      <c r="B36" s="125" t="s">
        <v>131</v>
      </c>
      <c r="C36" s="126"/>
      <c r="D36" s="29"/>
      <c r="E36" s="55"/>
      <c r="F36" s="30"/>
      <c r="G36" s="54"/>
      <c r="H36" s="9"/>
      <c r="I36" s="4"/>
      <c r="J36" s="13"/>
      <c r="K36" s="14"/>
    </row>
    <row r="37" spans="1:11" ht="19.5" customHeight="1">
      <c r="A37" s="12"/>
      <c r="B37" s="34" t="s">
        <v>62</v>
      </c>
      <c r="C37" s="31"/>
      <c r="D37" s="29"/>
      <c r="E37" s="55"/>
      <c r="F37" s="30"/>
      <c r="G37" s="54"/>
      <c r="H37" s="9"/>
      <c r="I37" s="4"/>
      <c r="J37" s="13"/>
      <c r="K37" s="14"/>
    </row>
    <row r="38" spans="1:11" ht="19.5" customHeight="1">
      <c r="A38" s="12"/>
      <c r="B38" s="33" t="s">
        <v>70</v>
      </c>
      <c r="C38" s="31"/>
      <c r="D38" s="29"/>
      <c r="E38" s="55"/>
      <c r="F38" s="30"/>
      <c r="G38" s="54"/>
      <c r="H38" s="9"/>
      <c r="I38" s="4"/>
      <c r="J38" s="13"/>
      <c r="K38" s="14"/>
    </row>
    <row r="39" spans="1:11" ht="19.5" customHeight="1">
      <c r="A39" s="12"/>
      <c r="B39" s="53" t="s">
        <v>65</v>
      </c>
      <c r="C39" s="31"/>
      <c r="D39" s="29"/>
      <c r="E39" s="55"/>
      <c r="F39" s="30"/>
      <c r="G39" s="54"/>
      <c r="H39" s="9"/>
      <c r="I39" s="4"/>
      <c r="J39" s="13"/>
      <c r="K39" s="14"/>
    </row>
    <row r="40" spans="1:11" ht="19.5" customHeight="1">
      <c r="A40" s="12"/>
      <c r="B40" s="36" t="s">
        <v>83</v>
      </c>
      <c r="C40" s="31"/>
      <c r="D40" s="29"/>
      <c r="E40" s="55"/>
      <c r="F40" s="30"/>
      <c r="G40" s="54"/>
      <c r="H40" s="9"/>
      <c r="I40" s="4"/>
      <c r="J40" s="13"/>
      <c r="K40" s="14"/>
    </row>
    <row r="41" spans="1:11" ht="19.5" customHeight="1">
      <c r="A41" s="12"/>
      <c r="B41" s="33" t="s">
        <v>89</v>
      </c>
      <c r="C41" s="31"/>
      <c r="D41" s="29"/>
      <c r="E41" s="55"/>
      <c r="F41" s="30"/>
      <c r="G41" s="54"/>
      <c r="H41" s="9"/>
      <c r="I41" s="4"/>
      <c r="J41" s="13"/>
      <c r="K41" s="14"/>
    </row>
    <row r="42" spans="1:11" ht="19.5" customHeight="1">
      <c r="A42" s="12"/>
      <c r="B42" s="35" t="s">
        <v>77</v>
      </c>
      <c r="C42" s="31"/>
      <c r="D42" s="29"/>
      <c r="E42" s="55"/>
      <c r="F42" s="30"/>
      <c r="G42" s="54"/>
      <c r="H42" s="9"/>
      <c r="I42" s="4"/>
      <c r="J42" s="13"/>
      <c r="K42" s="14"/>
    </row>
    <row r="43" spans="1:11" ht="19.5" customHeight="1">
      <c r="A43" s="12"/>
      <c r="B43" s="34" t="s">
        <v>59</v>
      </c>
      <c r="C43" s="31"/>
      <c r="D43" s="29"/>
      <c r="E43" s="55"/>
      <c r="F43" s="30"/>
      <c r="G43" s="54"/>
      <c r="H43" s="9"/>
      <c r="I43" s="4"/>
      <c r="J43" s="13"/>
      <c r="K43" s="14"/>
    </row>
    <row r="44" spans="1:11" ht="19.5" customHeight="1">
      <c r="A44" s="12"/>
      <c r="B44" s="53" t="s">
        <v>67</v>
      </c>
      <c r="C44" s="31"/>
      <c r="D44" s="29"/>
      <c r="E44" s="55"/>
      <c r="F44" s="30"/>
      <c r="G44" s="54"/>
      <c r="H44" s="9"/>
      <c r="I44" s="4"/>
      <c r="J44" s="13"/>
      <c r="K44" s="14"/>
    </row>
    <row r="45" spans="1:11" ht="19.5" customHeight="1">
      <c r="A45" s="12"/>
      <c r="B45" s="36" t="s">
        <v>72</v>
      </c>
      <c r="C45" s="31"/>
      <c r="D45" s="29"/>
      <c r="E45" s="55"/>
      <c r="F45" s="30"/>
      <c r="G45" s="54"/>
      <c r="H45" s="9"/>
      <c r="I45" s="4"/>
      <c r="J45" s="13"/>
      <c r="K45" s="14"/>
    </row>
    <row r="46" spans="1:11" ht="19.5" customHeight="1">
      <c r="A46" s="12"/>
      <c r="B46" s="35" t="s">
        <v>69</v>
      </c>
      <c r="C46" s="31"/>
      <c r="D46" s="29"/>
      <c r="E46" s="55"/>
      <c r="F46" s="30"/>
      <c r="G46" s="54"/>
      <c r="H46" s="9"/>
      <c r="I46" s="4"/>
      <c r="J46" s="13"/>
      <c r="K46" s="14"/>
    </row>
    <row r="47" spans="1:11" ht="19.5" customHeight="1">
      <c r="A47" s="12"/>
      <c r="B47" s="52" t="s">
        <v>61</v>
      </c>
      <c r="C47" s="31"/>
      <c r="D47" s="29"/>
      <c r="E47" s="55"/>
      <c r="F47" s="30"/>
      <c r="G47" s="54"/>
      <c r="H47" s="9"/>
      <c r="I47" s="4"/>
      <c r="J47" s="13"/>
      <c r="K47" s="14"/>
    </row>
    <row r="48" spans="1:11" ht="19.5" customHeight="1">
      <c r="A48" s="12"/>
      <c r="B48" s="108" t="s">
        <v>121</v>
      </c>
      <c r="C48" s="28"/>
      <c r="D48" s="29"/>
      <c r="E48" s="55"/>
      <c r="F48" s="30"/>
      <c r="G48" s="54"/>
      <c r="H48" s="9"/>
      <c r="I48" s="4"/>
      <c r="J48" s="13"/>
      <c r="K48" s="14"/>
    </row>
    <row r="49" spans="1:11" ht="19.5" customHeight="1">
      <c r="A49" s="12"/>
      <c r="B49" s="35" t="s">
        <v>76</v>
      </c>
      <c r="C49" s="31"/>
      <c r="D49" s="29"/>
      <c r="E49" s="55"/>
      <c r="F49" s="30"/>
      <c r="G49" s="54"/>
      <c r="H49" s="9"/>
      <c r="I49" s="4"/>
      <c r="J49" s="13"/>
      <c r="K49" s="14"/>
    </row>
    <row r="50" spans="1:11" ht="19.5" customHeight="1">
      <c r="A50" s="12"/>
      <c r="B50" s="65" t="s">
        <v>80</v>
      </c>
      <c r="C50" s="31"/>
      <c r="D50" s="29"/>
      <c r="E50" s="55"/>
      <c r="F50" s="30"/>
      <c r="G50" s="54"/>
      <c r="H50" s="9"/>
      <c r="I50" s="4"/>
      <c r="J50" s="13"/>
      <c r="K50" s="14"/>
    </row>
    <row r="51" spans="1:11" ht="19.5" customHeight="1">
      <c r="A51" s="12"/>
      <c r="B51" s="37" t="s">
        <v>74</v>
      </c>
      <c r="C51" s="31"/>
      <c r="D51" s="29"/>
      <c r="E51" s="55"/>
      <c r="F51" s="30"/>
      <c r="G51" s="54"/>
      <c r="H51" s="9"/>
      <c r="I51" s="4"/>
      <c r="J51" s="13"/>
      <c r="K51" s="14"/>
    </row>
    <row r="52" spans="1:11" ht="19.5" customHeight="1">
      <c r="A52" s="12"/>
      <c r="B52" s="52" t="s">
        <v>66</v>
      </c>
      <c r="C52" s="31"/>
      <c r="D52" s="29"/>
      <c r="E52" s="55"/>
      <c r="F52" s="30"/>
      <c r="G52" s="54"/>
      <c r="H52" s="9"/>
      <c r="I52" s="4"/>
      <c r="J52" s="13"/>
      <c r="K52" s="14"/>
    </row>
    <row r="53" spans="1:11" ht="19.5" customHeight="1">
      <c r="A53" s="12"/>
      <c r="B53" s="124" t="s">
        <v>86</v>
      </c>
      <c r="C53" s="31"/>
      <c r="D53" s="29"/>
      <c r="E53" s="55"/>
      <c r="F53" s="30"/>
      <c r="G53" s="54"/>
      <c r="H53" s="9"/>
      <c r="I53" s="4"/>
      <c r="J53" s="13"/>
      <c r="K53" s="14"/>
    </row>
    <row r="54" spans="1:11" ht="19.5" customHeight="1">
      <c r="A54" s="12"/>
      <c r="B54" s="37" t="s">
        <v>73</v>
      </c>
      <c r="C54" s="31"/>
      <c r="D54" s="29"/>
      <c r="E54" s="55"/>
      <c r="F54" s="30"/>
      <c r="G54" s="54"/>
      <c r="H54" s="9"/>
      <c r="I54" s="4"/>
      <c r="J54" s="13"/>
      <c r="K54" s="14"/>
    </row>
    <row r="55" spans="1:11" ht="19.5" customHeight="1">
      <c r="A55" s="12"/>
      <c r="B55" s="122" t="s">
        <v>125</v>
      </c>
      <c r="C55" s="28"/>
      <c r="D55" s="29"/>
      <c r="E55" s="55"/>
      <c r="F55" s="30"/>
      <c r="G55" s="54"/>
      <c r="H55" s="9"/>
      <c r="I55" s="4"/>
      <c r="J55" s="13"/>
      <c r="K55" s="14"/>
    </row>
    <row r="56" spans="1:11" ht="19.5" customHeight="1">
      <c r="A56" s="12"/>
      <c r="B56" s="51" t="s">
        <v>79</v>
      </c>
      <c r="C56" s="31"/>
      <c r="D56" s="29"/>
      <c r="E56" s="55"/>
      <c r="F56" s="30"/>
      <c r="G56" s="54"/>
      <c r="H56" s="9"/>
      <c r="I56" s="4"/>
      <c r="J56" s="13"/>
      <c r="K56" s="14"/>
    </row>
    <row r="57" spans="1:11" ht="19.5" customHeight="1">
      <c r="A57" s="12"/>
      <c r="B57" s="108" t="s">
        <v>120</v>
      </c>
      <c r="C57" s="28"/>
      <c r="D57" s="29"/>
      <c r="E57" s="55"/>
      <c r="F57" s="30"/>
      <c r="G57" s="54"/>
      <c r="H57" s="9"/>
      <c r="I57" s="4"/>
      <c r="J57" s="13"/>
      <c r="K57" s="14"/>
    </row>
    <row r="58" spans="1:11" ht="19.5" customHeight="1">
      <c r="A58" s="12"/>
      <c r="B58" s="33" t="s">
        <v>81</v>
      </c>
      <c r="C58" s="31"/>
      <c r="D58" s="29"/>
      <c r="E58" s="55"/>
      <c r="F58" s="30"/>
      <c r="G58" s="54"/>
      <c r="H58" s="9"/>
      <c r="I58" s="4"/>
      <c r="J58" s="13"/>
      <c r="K58" s="14"/>
    </row>
    <row r="59" spans="1:11" ht="19.5" customHeight="1">
      <c r="A59" s="12"/>
      <c r="B59" s="33" t="s">
        <v>134</v>
      </c>
      <c r="C59" s="31"/>
      <c r="D59" s="29"/>
      <c r="E59" s="55"/>
      <c r="F59" s="30"/>
      <c r="G59" s="54"/>
      <c r="H59" s="9"/>
      <c r="I59" s="4"/>
      <c r="J59" s="13"/>
      <c r="K59" s="14"/>
    </row>
    <row r="60" spans="1:11" ht="19.5" customHeight="1">
      <c r="A60" s="12"/>
      <c r="B60" s="51" t="s">
        <v>87</v>
      </c>
      <c r="C60" s="31"/>
      <c r="D60" s="29"/>
      <c r="E60" s="55"/>
      <c r="F60" s="30"/>
      <c r="G60" s="54"/>
      <c r="H60" s="9"/>
      <c r="I60" s="4"/>
      <c r="J60" s="13"/>
      <c r="K60" s="14"/>
    </row>
    <row r="61" spans="1:11" ht="19.5" customHeight="1">
      <c r="A61" s="12"/>
      <c r="B61" s="35" t="s">
        <v>119</v>
      </c>
      <c r="C61" s="28"/>
      <c r="D61" s="29"/>
      <c r="E61" s="55"/>
      <c r="F61" s="30"/>
      <c r="G61" s="54"/>
      <c r="H61" s="9"/>
      <c r="I61" s="4"/>
      <c r="J61" s="13"/>
      <c r="K61" s="14"/>
    </row>
    <row r="62" spans="1:11" ht="19.5" customHeight="1">
      <c r="A62" s="12"/>
      <c r="B62" s="75" t="s">
        <v>68</v>
      </c>
      <c r="C62" s="31"/>
      <c r="D62" s="29"/>
      <c r="E62" s="55"/>
      <c r="F62" s="30"/>
      <c r="G62" s="54"/>
      <c r="H62" s="9"/>
      <c r="I62" s="4"/>
      <c r="J62" s="13"/>
      <c r="K62" s="14"/>
    </row>
    <row r="63" spans="1:11" ht="19.5" customHeight="1">
      <c r="A63" s="12"/>
      <c r="B63" s="93" t="s">
        <v>58</v>
      </c>
      <c r="C63" s="31"/>
      <c r="D63" s="29"/>
      <c r="E63" s="55"/>
      <c r="F63" s="30"/>
      <c r="G63" s="54"/>
      <c r="H63" s="9"/>
      <c r="I63" s="4"/>
      <c r="J63" s="13"/>
      <c r="K63" s="14"/>
    </row>
    <row r="64" spans="1:11" ht="19.5" customHeight="1">
      <c r="A64" s="12"/>
      <c r="B64" s="34" t="s">
        <v>64</v>
      </c>
      <c r="C64" s="31"/>
      <c r="D64" s="29"/>
      <c r="E64" s="55"/>
      <c r="F64" s="30"/>
      <c r="G64" s="54"/>
      <c r="H64" s="9"/>
      <c r="I64" s="4"/>
      <c r="J64" s="13"/>
      <c r="K64" s="14"/>
    </row>
    <row r="65" spans="1:11" ht="19.5" customHeight="1">
      <c r="A65" s="12"/>
      <c r="B65" s="33" t="s">
        <v>75</v>
      </c>
      <c r="C65" s="31"/>
      <c r="D65" s="29"/>
      <c r="E65" s="55"/>
      <c r="F65" s="30"/>
      <c r="G65" s="54"/>
      <c r="H65" s="9"/>
      <c r="I65" s="4"/>
      <c r="J65" s="13"/>
      <c r="K65" s="14"/>
    </row>
    <row r="66" spans="1:11" ht="19.5" customHeight="1">
      <c r="A66" s="12"/>
      <c r="B66" s="36" t="s">
        <v>78</v>
      </c>
      <c r="C66" s="31"/>
      <c r="D66" s="29"/>
      <c r="E66" s="55"/>
      <c r="F66" s="30"/>
      <c r="G66" s="54"/>
      <c r="H66" s="9"/>
      <c r="I66" s="4"/>
      <c r="J66" s="13"/>
      <c r="K66" s="14"/>
    </row>
    <row r="67" spans="1:11" ht="19.5" customHeight="1">
      <c r="A67" s="12"/>
      <c r="B67" s="37" t="s">
        <v>84</v>
      </c>
      <c r="C67" s="31"/>
      <c r="D67" s="29"/>
      <c r="E67" s="55"/>
      <c r="F67" s="30"/>
      <c r="G67" s="54"/>
      <c r="H67" s="9"/>
      <c r="I67" s="4"/>
      <c r="J67" s="13"/>
      <c r="K67" s="14"/>
    </row>
    <row r="68" spans="1:11" ht="19.5" customHeight="1">
      <c r="A68" s="12"/>
      <c r="B68" s="107" t="s">
        <v>124</v>
      </c>
      <c r="C68" s="28"/>
      <c r="D68" s="29"/>
      <c r="E68" s="55"/>
      <c r="F68" s="30"/>
      <c r="G68" s="54"/>
      <c r="H68" s="9"/>
      <c r="I68" s="4"/>
      <c r="J68" s="13"/>
      <c r="K68" s="14"/>
    </row>
    <row r="69" spans="1:11" ht="19.5" customHeight="1">
      <c r="A69" s="12"/>
      <c r="B69" s="33" t="s">
        <v>85</v>
      </c>
      <c r="C69" s="31"/>
      <c r="D69" s="29"/>
      <c r="E69" s="55"/>
      <c r="F69" s="30"/>
      <c r="G69" s="54"/>
      <c r="H69" s="9"/>
      <c r="I69" s="4"/>
      <c r="J69" s="13"/>
      <c r="K69" s="14"/>
    </row>
    <row r="70" spans="1:11" ht="19.5" customHeight="1">
      <c r="A70" s="12"/>
      <c r="B70" s="34" t="s">
        <v>63</v>
      </c>
      <c r="C70" s="31"/>
      <c r="D70" s="29"/>
      <c r="E70" s="55"/>
      <c r="F70" s="30"/>
      <c r="G70" s="54"/>
      <c r="H70" s="9"/>
      <c r="I70" s="4"/>
      <c r="J70" s="13"/>
      <c r="K70" s="14"/>
    </row>
    <row r="71" spans="1:11" ht="19.5" customHeight="1">
      <c r="A71" s="12"/>
      <c r="B71" s="33" t="s">
        <v>71</v>
      </c>
      <c r="C71" s="31"/>
      <c r="D71" s="29"/>
      <c r="E71" s="55"/>
      <c r="F71" s="30"/>
      <c r="G71" s="54"/>
      <c r="H71" s="9"/>
      <c r="I71" s="4"/>
      <c r="J71" s="13"/>
      <c r="K71" s="14"/>
    </row>
    <row r="72" spans="1:11" ht="19.5" customHeight="1">
      <c r="A72" s="12"/>
      <c r="B72" s="33" t="s">
        <v>88</v>
      </c>
      <c r="C72" s="31"/>
      <c r="D72" s="29"/>
      <c r="E72" s="55"/>
      <c r="F72" s="30"/>
      <c r="G72" s="54"/>
      <c r="H72" s="9"/>
      <c r="I72" s="4"/>
      <c r="J72" s="13"/>
      <c r="K72" s="14"/>
    </row>
    <row r="73" spans="1:11" ht="19.5" customHeight="1">
      <c r="A73" s="12"/>
      <c r="B73" s="123" t="s">
        <v>126</v>
      </c>
      <c r="C73" s="28"/>
      <c r="D73" s="29"/>
      <c r="E73" s="55"/>
      <c r="F73" s="30"/>
      <c r="G73" s="54"/>
      <c r="H73" s="9"/>
      <c r="I73" s="4"/>
      <c r="J73" s="13"/>
      <c r="K73" s="14"/>
    </row>
    <row r="74" spans="1:11" ht="19.5" customHeight="1">
      <c r="A74" s="12"/>
      <c r="B74" s="34" t="s">
        <v>60</v>
      </c>
      <c r="C74" s="31"/>
      <c r="D74" s="29"/>
      <c r="E74" s="55"/>
      <c r="F74" s="30"/>
      <c r="G74" s="54"/>
      <c r="H74" s="9"/>
      <c r="I74" s="4"/>
      <c r="J74" s="13"/>
      <c r="K74" s="14"/>
    </row>
    <row r="75" spans="1:11" ht="19.5" customHeight="1">
      <c r="A75" s="76"/>
      <c r="B75" s="111"/>
      <c r="C75" s="112"/>
      <c r="D75" s="113"/>
      <c r="E75" s="114"/>
      <c r="F75" s="115"/>
      <c r="G75" s="116"/>
      <c r="H75" s="117"/>
      <c r="I75" s="4"/>
      <c r="J75" s="118"/>
      <c r="K75" s="119"/>
    </row>
    <row r="76" ht="18.75">
      <c r="I76" s="4"/>
    </row>
    <row r="77" ht="18.75">
      <c r="I77" s="4"/>
    </row>
  </sheetData>
  <sheetProtection selectLockedCells="1" selectUnlockedCells="1"/>
  <mergeCells count="3">
    <mergeCell ref="B1:C1"/>
    <mergeCell ref="B3:C3"/>
    <mergeCell ref="E3:G3"/>
  </mergeCells>
  <printOptions/>
  <pageMargins left="0.7" right="0.7" top="0.5118055555555555" bottom="0.511805555555555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zoomScale="75" zoomScaleNormal="75" zoomScalePageLayoutView="0" workbookViewId="0" topLeftCell="A1">
      <selection activeCell="C39" sqref="C39"/>
    </sheetView>
  </sheetViews>
  <sheetFormatPr defaultColWidth="13.4453125" defaultRowHeight="16.5"/>
  <cols>
    <col min="1" max="1" width="5.5546875" style="1" customWidth="1"/>
    <col min="2" max="2" width="23.99609375" style="1" customWidth="1"/>
    <col min="3" max="4" width="11.3359375" style="1" customWidth="1"/>
    <col min="5" max="5" width="13.4453125" style="1" customWidth="1"/>
    <col min="6" max="8" width="11.3359375" style="1" customWidth="1"/>
    <col min="9" max="9" width="1.4375" style="1" customWidth="1"/>
    <col min="10" max="16384" width="13.4453125" style="1" customWidth="1"/>
  </cols>
  <sheetData>
    <row r="1" spans="1:9" ht="18" customHeight="1" thickBot="1">
      <c r="A1" s="2"/>
      <c r="B1" s="11" t="s">
        <v>12</v>
      </c>
      <c r="C1" s="11"/>
      <c r="F1" s="3"/>
      <c r="G1" s="3"/>
      <c r="H1" s="3"/>
      <c r="I1" s="4"/>
    </row>
    <row r="2" spans="1:9" ht="18.75" customHeight="1">
      <c r="A2" s="2"/>
      <c r="B2" s="5"/>
      <c r="C2" s="2"/>
      <c r="D2" s="2"/>
      <c r="E2" s="2"/>
      <c r="F2" s="2"/>
      <c r="G2" s="2"/>
      <c r="H2" s="2"/>
      <c r="I2" s="6"/>
    </row>
    <row r="3" spans="1:11" ht="18.75">
      <c r="A3" s="2"/>
      <c r="B3" s="138" t="s">
        <v>14</v>
      </c>
      <c r="C3" s="138"/>
      <c r="D3" s="2"/>
      <c r="E3" s="138" t="s">
        <v>129</v>
      </c>
      <c r="F3" s="138"/>
      <c r="G3" s="138"/>
      <c r="H3" s="2"/>
      <c r="I3" s="6"/>
      <c r="J3" s="2">
        <f>SUM(J5:J74)</f>
        <v>156</v>
      </c>
      <c r="K3" s="2">
        <f>SUM(K5:K74)</f>
        <v>25</v>
      </c>
    </row>
    <row r="4" spans="1:11" ht="18.75">
      <c r="A4" s="2"/>
      <c r="B4" s="10" t="s">
        <v>17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4"/>
      <c r="J4" s="7" t="s">
        <v>20</v>
      </c>
      <c r="K4" s="7" t="s">
        <v>21</v>
      </c>
    </row>
    <row r="5" spans="1:11" ht="19.5" customHeight="1">
      <c r="A5" s="84">
        <v>1</v>
      </c>
      <c r="B5" s="69" t="s">
        <v>30</v>
      </c>
      <c r="C5" s="109">
        <v>40</v>
      </c>
      <c r="D5" s="29">
        <v>46</v>
      </c>
      <c r="E5" s="55">
        <f aca="true" t="shared" si="0" ref="E5:E54">SUM(C5:D5)</f>
        <v>86</v>
      </c>
      <c r="F5" s="30">
        <v>41</v>
      </c>
      <c r="G5" s="54">
        <f aca="true" t="shared" si="1" ref="G5:G54">SUM(E5:F5)</f>
        <v>127</v>
      </c>
      <c r="H5" s="9">
        <v>98.5</v>
      </c>
      <c r="I5" s="4"/>
      <c r="J5" s="13">
        <v>6</v>
      </c>
      <c r="K5" s="14">
        <v>1</v>
      </c>
    </row>
    <row r="6" spans="1:11" ht="19.5" customHeight="1">
      <c r="A6" s="84">
        <v>1</v>
      </c>
      <c r="B6" s="39" t="s">
        <v>117</v>
      </c>
      <c r="C6" s="31">
        <v>41</v>
      </c>
      <c r="D6" s="29">
        <v>41</v>
      </c>
      <c r="E6" s="55">
        <f t="shared" si="0"/>
        <v>82</v>
      </c>
      <c r="F6" s="30">
        <v>45</v>
      </c>
      <c r="G6" s="54">
        <f t="shared" si="1"/>
        <v>127</v>
      </c>
      <c r="H6" s="9">
        <v>98.5</v>
      </c>
      <c r="I6" s="4"/>
      <c r="J6" s="13">
        <v>6</v>
      </c>
      <c r="K6" s="14">
        <v>1</v>
      </c>
    </row>
    <row r="7" spans="1:11" ht="19.5" customHeight="1">
      <c r="A7" s="128">
        <v>3</v>
      </c>
      <c r="B7" s="35" t="s">
        <v>35</v>
      </c>
      <c r="C7" s="31">
        <v>42</v>
      </c>
      <c r="D7" s="29">
        <v>41</v>
      </c>
      <c r="E7" s="55">
        <f>SUM(C7:D7)</f>
        <v>83</v>
      </c>
      <c r="F7" s="30">
        <v>45</v>
      </c>
      <c r="G7" s="54">
        <f>SUM(E7:F7)</f>
        <v>128</v>
      </c>
      <c r="H7" s="9">
        <v>91.33</v>
      </c>
      <c r="I7" s="4"/>
      <c r="J7" s="13">
        <v>6</v>
      </c>
      <c r="K7" s="14">
        <v>1</v>
      </c>
    </row>
    <row r="8" spans="1:11" ht="19.5" customHeight="1">
      <c r="A8" s="128">
        <v>3</v>
      </c>
      <c r="B8" s="65" t="s">
        <v>31</v>
      </c>
      <c r="C8" s="31">
        <v>41</v>
      </c>
      <c r="D8" s="29">
        <v>44</v>
      </c>
      <c r="E8" s="55">
        <f t="shared" si="0"/>
        <v>85</v>
      </c>
      <c r="F8" s="30">
        <v>43</v>
      </c>
      <c r="G8" s="54">
        <f t="shared" si="1"/>
        <v>128</v>
      </c>
      <c r="H8" s="9">
        <v>91.33</v>
      </c>
      <c r="I8" s="4"/>
      <c r="J8" s="13">
        <v>6</v>
      </c>
      <c r="K8" s="14">
        <v>1</v>
      </c>
    </row>
    <row r="9" spans="1:11" ht="19.5" customHeight="1">
      <c r="A9" s="128">
        <v>3</v>
      </c>
      <c r="B9" s="35" t="s">
        <v>39</v>
      </c>
      <c r="C9" s="109">
        <v>40</v>
      </c>
      <c r="D9" s="29">
        <v>47</v>
      </c>
      <c r="E9" s="55">
        <f aca="true" t="shared" si="2" ref="E9:E51">SUM(C9:D9)</f>
        <v>87</v>
      </c>
      <c r="F9" s="30">
        <v>41</v>
      </c>
      <c r="G9" s="54">
        <f aca="true" t="shared" si="3" ref="G9:G51">SUM(E9:F9)</f>
        <v>128</v>
      </c>
      <c r="H9" s="9">
        <v>91.33</v>
      </c>
      <c r="I9" s="4"/>
      <c r="J9" s="13">
        <v>6</v>
      </c>
      <c r="K9" s="14">
        <v>1</v>
      </c>
    </row>
    <row r="10" spans="1:12" ht="19.5" customHeight="1">
      <c r="A10" s="12">
        <v>6</v>
      </c>
      <c r="B10" s="37" t="s">
        <v>38</v>
      </c>
      <c r="C10" s="31">
        <v>41</v>
      </c>
      <c r="D10" s="29">
        <v>43</v>
      </c>
      <c r="E10" s="55">
        <f t="shared" si="0"/>
        <v>84</v>
      </c>
      <c r="F10" s="30">
        <v>45</v>
      </c>
      <c r="G10" s="54">
        <f t="shared" si="1"/>
        <v>129</v>
      </c>
      <c r="H10" s="9">
        <v>86</v>
      </c>
      <c r="I10" s="4"/>
      <c r="J10" s="13">
        <v>6</v>
      </c>
      <c r="K10" s="14">
        <v>1</v>
      </c>
      <c r="L10" s="100" t="s">
        <v>22</v>
      </c>
    </row>
    <row r="11" spans="1:11" ht="19.5" customHeight="1">
      <c r="A11" s="12">
        <v>6</v>
      </c>
      <c r="B11" s="37" t="s">
        <v>47</v>
      </c>
      <c r="C11" s="109">
        <v>40</v>
      </c>
      <c r="D11" s="29">
        <v>45</v>
      </c>
      <c r="E11" s="55">
        <f t="shared" si="0"/>
        <v>85</v>
      </c>
      <c r="F11" s="30">
        <v>44</v>
      </c>
      <c r="G11" s="54">
        <f t="shared" si="1"/>
        <v>129</v>
      </c>
      <c r="H11" s="9">
        <v>86</v>
      </c>
      <c r="I11" s="4"/>
      <c r="J11" s="13">
        <v>6</v>
      </c>
      <c r="K11" s="14">
        <v>1</v>
      </c>
    </row>
    <row r="12" spans="1:11" ht="19.5" customHeight="1">
      <c r="A12" s="12">
        <v>8</v>
      </c>
      <c r="B12" s="35" t="s">
        <v>37</v>
      </c>
      <c r="C12" s="31">
        <v>46</v>
      </c>
      <c r="D12" s="29">
        <v>43</v>
      </c>
      <c r="E12" s="55">
        <f t="shared" si="0"/>
        <v>89</v>
      </c>
      <c r="F12" s="30">
        <v>41</v>
      </c>
      <c r="G12" s="54">
        <f t="shared" si="1"/>
        <v>130</v>
      </c>
      <c r="H12" s="9">
        <v>83</v>
      </c>
      <c r="I12" s="4"/>
      <c r="J12" s="13">
        <v>6</v>
      </c>
      <c r="K12" s="14">
        <v>1</v>
      </c>
    </row>
    <row r="13" spans="1:11" ht="19.5" customHeight="1">
      <c r="A13" s="12">
        <v>9</v>
      </c>
      <c r="B13" s="37" t="s">
        <v>118</v>
      </c>
      <c r="C13" s="31">
        <v>42</v>
      </c>
      <c r="D13" s="29">
        <v>43</v>
      </c>
      <c r="E13" s="55">
        <f t="shared" si="0"/>
        <v>85</v>
      </c>
      <c r="F13" s="30">
        <v>46</v>
      </c>
      <c r="G13" s="54">
        <f t="shared" si="1"/>
        <v>131</v>
      </c>
      <c r="H13" s="9">
        <v>81</v>
      </c>
      <c r="I13" s="4"/>
      <c r="J13" s="13">
        <v>6</v>
      </c>
      <c r="K13" s="14">
        <v>1</v>
      </c>
    </row>
    <row r="14" spans="1:11" ht="19.5" customHeight="1">
      <c r="A14" s="12">
        <v>10</v>
      </c>
      <c r="B14" s="36" t="s">
        <v>34</v>
      </c>
      <c r="C14" s="31">
        <v>40</v>
      </c>
      <c r="D14" s="29">
        <v>50</v>
      </c>
      <c r="E14" s="55">
        <f t="shared" si="0"/>
        <v>90</v>
      </c>
      <c r="F14" s="30">
        <v>42</v>
      </c>
      <c r="G14" s="54">
        <f t="shared" si="1"/>
        <v>132</v>
      </c>
      <c r="H14" s="9">
        <v>79</v>
      </c>
      <c r="I14" s="4"/>
      <c r="J14" s="13">
        <v>6</v>
      </c>
      <c r="K14" s="14">
        <v>1</v>
      </c>
    </row>
    <row r="15" spans="1:11" ht="19.5" customHeight="1">
      <c r="A15" s="12">
        <v>11</v>
      </c>
      <c r="B15" s="37" t="s">
        <v>32</v>
      </c>
      <c r="C15" s="31">
        <v>42</v>
      </c>
      <c r="D15" s="29">
        <v>43</v>
      </c>
      <c r="E15" s="55">
        <f t="shared" si="0"/>
        <v>85</v>
      </c>
      <c r="F15" s="30">
        <v>48</v>
      </c>
      <c r="G15" s="54">
        <f t="shared" si="1"/>
        <v>133</v>
      </c>
      <c r="H15" s="9">
        <v>77</v>
      </c>
      <c r="I15" s="4"/>
      <c r="J15" s="13">
        <v>6</v>
      </c>
      <c r="K15" s="14">
        <v>1</v>
      </c>
    </row>
    <row r="16" spans="1:11" ht="19.5" customHeight="1">
      <c r="A16" s="12">
        <v>12</v>
      </c>
      <c r="B16" s="37" t="s">
        <v>43</v>
      </c>
      <c r="C16" s="31">
        <v>43</v>
      </c>
      <c r="D16" s="29">
        <v>46</v>
      </c>
      <c r="E16" s="55">
        <f t="shared" si="0"/>
        <v>89</v>
      </c>
      <c r="F16" s="30">
        <v>45</v>
      </c>
      <c r="G16" s="54">
        <f t="shared" si="1"/>
        <v>134</v>
      </c>
      <c r="H16" s="9">
        <v>75</v>
      </c>
      <c r="I16" s="4"/>
      <c r="J16" s="13">
        <v>6</v>
      </c>
      <c r="K16" s="14">
        <v>1</v>
      </c>
    </row>
    <row r="17" spans="1:11" ht="19.5" customHeight="1">
      <c r="A17" s="12">
        <v>13</v>
      </c>
      <c r="B17" s="53" t="s">
        <v>40</v>
      </c>
      <c r="C17" s="31">
        <v>45</v>
      </c>
      <c r="D17" s="29">
        <v>43</v>
      </c>
      <c r="E17" s="55">
        <f t="shared" si="0"/>
        <v>88</v>
      </c>
      <c r="F17" s="30">
        <v>47</v>
      </c>
      <c r="G17" s="54">
        <f t="shared" si="1"/>
        <v>135</v>
      </c>
      <c r="H17" s="9">
        <v>73</v>
      </c>
      <c r="I17" s="4"/>
      <c r="J17" s="13">
        <v>6</v>
      </c>
      <c r="K17" s="14">
        <v>1</v>
      </c>
    </row>
    <row r="18" spans="1:11" ht="19.5" customHeight="1">
      <c r="A18" s="12">
        <v>14</v>
      </c>
      <c r="B18" s="36" t="s">
        <v>83</v>
      </c>
      <c r="C18" s="31">
        <v>42</v>
      </c>
      <c r="D18" s="29">
        <v>44</v>
      </c>
      <c r="E18" s="55">
        <f>SUM(C18:D18)</f>
        <v>86</v>
      </c>
      <c r="F18" s="30">
        <v>52</v>
      </c>
      <c r="G18" s="54">
        <f>SUM(E18:F18)</f>
        <v>138</v>
      </c>
      <c r="H18" s="9">
        <v>70</v>
      </c>
      <c r="I18" s="4"/>
      <c r="J18" s="13">
        <v>6</v>
      </c>
      <c r="K18" s="14">
        <v>1</v>
      </c>
    </row>
    <row r="19" spans="1:11" ht="19.5" customHeight="1">
      <c r="A19" s="12">
        <v>14</v>
      </c>
      <c r="B19" s="36" t="s">
        <v>57</v>
      </c>
      <c r="C19" s="31">
        <v>48</v>
      </c>
      <c r="D19" s="29">
        <v>43</v>
      </c>
      <c r="E19" s="55">
        <f t="shared" si="0"/>
        <v>91</v>
      </c>
      <c r="F19" s="30">
        <v>47</v>
      </c>
      <c r="G19" s="54">
        <f t="shared" si="1"/>
        <v>138</v>
      </c>
      <c r="H19" s="9">
        <v>70</v>
      </c>
      <c r="I19" s="4"/>
      <c r="J19" s="13">
        <v>6</v>
      </c>
      <c r="K19" s="14">
        <v>1</v>
      </c>
    </row>
    <row r="20" spans="1:11" ht="19.5" customHeight="1">
      <c r="A20" s="12">
        <v>16</v>
      </c>
      <c r="B20" s="51" t="s">
        <v>46</v>
      </c>
      <c r="C20" s="31">
        <v>45</v>
      </c>
      <c r="D20" s="29">
        <v>48</v>
      </c>
      <c r="E20" s="55">
        <f t="shared" si="0"/>
        <v>93</v>
      </c>
      <c r="F20" s="30">
        <v>46</v>
      </c>
      <c r="G20" s="54">
        <f t="shared" si="1"/>
        <v>139</v>
      </c>
      <c r="H20" s="9">
        <v>69</v>
      </c>
      <c r="I20" s="4"/>
      <c r="J20" s="13">
        <v>6</v>
      </c>
      <c r="K20" s="14">
        <v>1</v>
      </c>
    </row>
    <row r="21" spans="1:11" ht="19.5" customHeight="1">
      <c r="A21" s="12">
        <v>17</v>
      </c>
      <c r="B21" s="51" t="s">
        <v>130</v>
      </c>
      <c r="C21" s="31">
        <v>44</v>
      </c>
      <c r="D21" s="29">
        <v>44</v>
      </c>
      <c r="E21" s="55">
        <f t="shared" si="0"/>
        <v>88</v>
      </c>
      <c r="F21" s="30">
        <v>53</v>
      </c>
      <c r="G21" s="54">
        <f t="shared" si="1"/>
        <v>141</v>
      </c>
      <c r="H21" s="9">
        <v>67</v>
      </c>
      <c r="I21" s="4"/>
      <c r="J21" s="13">
        <v>6</v>
      </c>
      <c r="K21" s="14">
        <v>1</v>
      </c>
    </row>
    <row r="22" spans="1:11" ht="19.5" customHeight="1">
      <c r="A22" s="12">
        <v>18</v>
      </c>
      <c r="B22" s="35" t="s">
        <v>52</v>
      </c>
      <c r="C22" s="31">
        <v>47</v>
      </c>
      <c r="D22" s="29">
        <v>48</v>
      </c>
      <c r="E22" s="55">
        <f t="shared" si="0"/>
        <v>95</v>
      </c>
      <c r="F22" s="30">
        <v>47</v>
      </c>
      <c r="G22" s="54">
        <f t="shared" si="1"/>
        <v>142</v>
      </c>
      <c r="H22" s="9">
        <v>65</v>
      </c>
      <c r="I22" s="4"/>
      <c r="J22" s="13">
        <v>6</v>
      </c>
      <c r="K22" s="14">
        <v>1</v>
      </c>
    </row>
    <row r="23" spans="1:11" ht="19.5" customHeight="1">
      <c r="A23" s="12">
        <v>19</v>
      </c>
      <c r="B23" s="124" t="s">
        <v>53</v>
      </c>
      <c r="C23" s="31">
        <v>48</v>
      </c>
      <c r="D23" s="29">
        <v>49</v>
      </c>
      <c r="E23" s="55">
        <f t="shared" si="0"/>
        <v>97</v>
      </c>
      <c r="F23" s="30">
        <v>49</v>
      </c>
      <c r="G23" s="54">
        <f t="shared" si="1"/>
        <v>146</v>
      </c>
      <c r="H23" s="9">
        <v>63</v>
      </c>
      <c r="I23" s="4"/>
      <c r="J23" s="13">
        <v>6</v>
      </c>
      <c r="K23" s="14">
        <v>1</v>
      </c>
    </row>
    <row r="24" spans="1:11" ht="19.5" customHeight="1">
      <c r="A24" s="12">
        <v>20</v>
      </c>
      <c r="B24" s="35" t="s">
        <v>49</v>
      </c>
      <c r="C24" s="31">
        <v>53</v>
      </c>
      <c r="D24" s="29">
        <v>50</v>
      </c>
      <c r="E24" s="55">
        <f t="shared" si="0"/>
        <v>103</v>
      </c>
      <c r="F24" s="30">
        <v>45</v>
      </c>
      <c r="G24" s="54">
        <f t="shared" si="1"/>
        <v>148</v>
      </c>
      <c r="H24" s="9">
        <v>61</v>
      </c>
      <c r="I24" s="4"/>
      <c r="J24" s="13">
        <v>6</v>
      </c>
      <c r="K24" s="14">
        <v>1</v>
      </c>
    </row>
    <row r="25" spans="1:11" ht="19.5" customHeight="1">
      <c r="A25" s="12">
        <v>21</v>
      </c>
      <c r="B25" s="94" t="s">
        <v>48</v>
      </c>
      <c r="C25" s="31">
        <v>47</v>
      </c>
      <c r="D25" s="29">
        <v>52</v>
      </c>
      <c r="E25" s="55">
        <f t="shared" si="0"/>
        <v>99</v>
      </c>
      <c r="F25" s="30">
        <v>52</v>
      </c>
      <c r="G25" s="54">
        <f t="shared" si="1"/>
        <v>151</v>
      </c>
      <c r="H25" s="9">
        <v>59</v>
      </c>
      <c r="I25" s="4"/>
      <c r="J25" s="13">
        <v>6</v>
      </c>
      <c r="K25" s="14">
        <v>1</v>
      </c>
    </row>
    <row r="26" spans="1:11" ht="19.5" customHeight="1">
      <c r="A26" s="12">
        <v>22</v>
      </c>
      <c r="B26" s="124" t="s">
        <v>54</v>
      </c>
      <c r="C26" s="31">
        <v>54</v>
      </c>
      <c r="D26" s="29">
        <v>51</v>
      </c>
      <c r="E26" s="55">
        <f t="shared" si="0"/>
        <v>105</v>
      </c>
      <c r="F26" s="30">
        <v>47</v>
      </c>
      <c r="G26" s="54">
        <f t="shared" si="1"/>
        <v>152</v>
      </c>
      <c r="H26" s="9">
        <v>57</v>
      </c>
      <c r="I26" s="4"/>
      <c r="J26" s="13">
        <v>6</v>
      </c>
      <c r="K26" s="14">
        <v>1</v>
      </c>
    </row>
    <row r="27" spans="1:11" ht="19.5" customHeight="1">
      <c r="A27" s="12">
        <v>23</v>
      </c>
      <c r="B27" s="124" t="s">
        <v>50</v>
      </c>
      <c r="C27" s="31">
        <v>57</v>
      </c>
      <c r="D27" s="29">
        <v>50</v>
      </c>
      <c r="E27" s="55">
        <f t="shared" si="0"/>
        <v>107</v>
      </c>
      <c r="F27" s="30">
        <v>50</v>
      </c>
      <c r="G27" s="54">
        <f t="shared" si="1"/>
        <v>157</v>
      </c>
      <c r="H27" s="9">
        <v>54</v>
      </c>
      <c r="I27" s="4"/>
      <c r="J27" s="13">
        <v>6</v>
      </c>
      <c r="K27" s="14">
        <v>1</v>
      </c>
    </row>
    <row r="28" spans="1:12" ht="19.5" customHeight="1">
      <c r="A28" s="12">
        <v>23</v>
      </c>
      <c r="B28" s="49" t="s">
        <v>51</v>
      </c>
      <c r="C28" s="31">
        <v>50</v>
      </c>
      <c r="D28" s="29">
        <v>58</v>
      </c>
      <c r="E28" s="55">
        <f t="shared" si="0"/>
        <v>108</v>
      </c>
      <c r="F28" s="30">
        <v>49</v>
      </c>
      <c r="G28" s="54">
        <f t="shared" si="1"/>
        <v>157</v>
      </c>
      <c r="H28" s="9">
        <v>54</v>
      </c>
      <c r="I28" s="4"/>
      <c r="J28" s="13">
        <v>6</v>
      </c>
      <c r="K28" s="14">
        <v>1</v>
      </c>
      <c r="L28" s="127" t="s">
        <v>132</v>
      </c>
    </row>
    <row r="29" spans="1:11" ht="19.5" customHeight="1">
      <c r="A29" s="12">
        <v>25</v>
      </c>
      <c r="B29" s="94" t="s">
        <v>56</v>
      </c>
      <c r="C29" s="31">
        <v>57</v>
      </c>
      <c r="D29" s="29">
        <v>57</v>
      </c>
      <c r="E29" s="55">
        <f t="shared" si="0"/>
        <v>114</v>
      </c>
      <c r="F29" s="30">
        <v>54</v>
      </c>
      <c r="G29" s="54">
        <f t="shared" si="1"/>
        <v>168</v>
      </c>
      <c r="H29" s="9">
        <v>51</v>
      </c>
      <c r="I29" s="4"/>
      <c r="J29" s="13">
        <v>6</v>
      </c>
      <c r="K29" s="14">
        <v>0</v>
      </c>
    </row>
    <row r="30" spans="1:11" ht="19.5" customHeight="1">
      <c r="A30" s="12">
        <v>26</v>
      </c>
      <c r="B30" s="125" t="s">
        <v>131</v>
      </c>
      <c r="C30" s="126">
        <v>56</v>
      </c>
      <c r="D30" s="29">
        <v>67</v>
      </c>
      <c r="E30" s="55">
        <f t="shared" si="0"/>
        <v>123</v>
      </c>
      <c r="F30" s="30">
        <v>60</v>
      </c>
      <c r="G30" s="54">
        <f t="shared" si="1"/>
        <v>183</v>
      </c>
      <c r="H30" s="9">
        <v>49</v>
      </c>
      <c r="I30" s="4"/>
      <c r="J30" s="13">
        <v>6</v>
      </c>
      <c r="K30" s="14">
        <v>1</v>
      </c>
    </row>
    <row r="31" spans="1:11" ht="19.5" customHeight="1">
      <c r="A31" s="12"/>
      <c r="B31" s="51" t="s">
        <v>82</v>
      </c>
      <c r="C31" s="31"/>
      <c r="D31" s="29"/>
      <c r="E31" s="55">
        <f t="shared" si="2"/>
        <v>0</v>
      </c>
      <c r="F31" s="30"/>
      <c r="G31" s="54">
        <f t="shared" si="3"/>
        <v>0</v>
      </c>
      <c r="H31" s="9">
        <v>0</v>
      </c>
      <c r="I31" s="4"/>
      <c r="J31" s="13"/>
      <c r="K31" s="14"/>
    </row>
    <row r="32" spans="1:11" ht="19.5" customHeight="1">
      <c r="A32" s="12"/>
      <c r="B32" s="34" t="s">
        <v>62</v>
      </c>
      <c r="C32" s="31"/>
      <c r="D32" s="29"/>
      <c r="E32" s="55">
        <f t="shared" si="2"/>
        <v>0</v>
      </c>
      <c r="F32" s="30"/>
      <c r="G32" s="54">
        <f t="shared" si="3"/>
        <v>0</v>
      </c>
      <c r="H32" s="9">
        <v>0</v>
      </c>
      <c r="I32" s="4"/>
      <c r="J32" s="13"/>
      <c r="K32" s="14"/>
    </row>
    <row r="33" spans="1:11" ht="19.5" customHeight="1">
      <c r="A33" s="12"/>
      <c r="B33" s="33" t="s">
        <v>70</v>
      </c>
      <c r="C33" s="31"/>
      <c r="D33" s="29"/>
      <c r="E33" s="55">
        <f t="shared" si="2"/>
        <v>0</v>
      </c>
      <c r="F33" s="30"/>
      <c r="G33" s="54">
        <f t="shared" si="3"/>
        <v>0</v>
      </c>
      <c r="H33" s="9">
        <v>0</v>
      </c>
      <c r="I33" s="4"/>
      <c r="J33" s="13"/>
      <c r="K33" s="14"/>
    </row>
    <row r="34" spans="1:11" ht="19.5" customHeight="1">
      <c r="A34" s="12"/>
      <c r="B34" s="53" t="s">
        <v>65</v>
      </c>
      <c r="C34" s="31"/>
      <c r="D34" s="29"/>
      <c r="E34" s="55">
        <f t="shared" si="2"/>
        <v>0</v>
      </c>
      <c r="F34" s="30"/>
      <c r="G34" s="54">
        <f t="shared" si="3"/>
        <v>0</v>
      </c>
      <c r="H34" s="9">
        <v>0</v>
      </c>
      <c r="I34" s="4"/>
      <c r="J34" s="13"/>
      <c r="K34" s="14"/>
    </row>
    <row r="35" spans="1:11" ht="19.5" customHeight="1">
      <c r="A35" s="12"/>
      <c r="B35" s="33" t="s">
        <v>89</v>
      </c>
      <c r="C35" s="28"/>
      <c r="D35" s="29"/>
      <c r="E35" s="55">
        <f t="shared" si="2"/>
        <v>0</v>
      </c>
      <c r="F35" s="30"/>
      <c r="G35" s="54">
        <f t="shared" si="3"/>
        <v>0</v>
      </c>
      <c r="H35" s="9">
        <v>0</v>
      </c>
      <c r="I35" s="4"/>
      <c r="J35" s="13"/>
      <c r="K35" s="14"/>
    </row>
    <row r="36" spans="1:11" ht="19.5" customHeight="1">
      <c r="A36" s="12"/>
      <c r="B36" s="36" t="s">
        <v>45</v>
      </c>
      <c r="C36" s="31"/>
      <c r="D36" s="29"/>
      <c r="E36" s="55">
        <f t="shared" si="2"/>
        <v>0</v>
      </c>
      <c r="F36" s="30"/>
      <c r="G36" s="54">
        <f t="shared" si="3"/>
        <v>0</v>
      </c>
      <c r="H36" s="9">
        <v>0</v>
      </c>
      <c r="I36" s="4"/>
      <c r="J36" s="13"/>
      <c r="K36" s="14"/>
    </row>
    <row r="37" spans="1:11" ht="19.5" customHeight="1">
      <c r="A37" s="12"/>
      <c r="B37" s="35" t="s">
        <v>77</v>
      </c>
      <c r="C37" s="31"/>
      <c r="D37" s="29"/>
      <c r="E37" s="55">
        <f t="shared" si="2"/>
        <v>0</v>
      </c>
      <c r="F37" s="30"/>
      <c r="G37" s="54">
        <f t="shared" si="3"/>
        <v>0</v>
      </c>
      <c r="H37" s="9">
        <v>0</v>
      </c>
      <c r="I37" s="4"/>
      <c r="J37" s="13"/>
      <c r="K37" s="15"/>
    </row>
    <row r="38" spans="1:11" ht="19.5" customHeight="1">
      <c r="A38" s="12"/>
      <c r="B38" s="34" t="s">
        <v>59</v>
      </c>
      <c r="C38" s="31"/>
      <c r="D38" s="29"/>
      <c r="E38" s="55">
        <f t="shared" si="2"/>
        <v>0</v>
      </c>
      <c r="F38" s="30"/>
      <c r="G38" s="54">
        <f t="shared" si="3"/>
        <v>0</v>
      </c>
      <c r="H38" s="9">
        <v>0</v>
      </c>
      <c r="I38" s="4"/>
      <c r="J38" s="13"/>
      <c r="K38" s="14"/>
    </row>
    <row r="39" spans="1:11" ht="19.5" customHeight="1">
      <c r="A39" s="12"/>
      <c r="B39" s="53" t="s">
        <v>67</v>
      </c>
      <c r="C39" s="31"/>
      <c r="D39" s="29"/>
      <c r="E39" s="55">
        <f t="shared" si="2"/>
        <v>0</v>
      </c>
      <c r="F39" s="30"/>
      <c r="G39" s="54">
        <f t="shared" si="3"/>
        <v>0</v>
      </c>
      <c r="H39" s="9">
        <v>0</v>
      </c>
      <c r="I39" s="4"/>
      <c r="J39" s="13"/>
      <c r="K39" s="14"/>
    </row>
    <row r="40" spans="1:11" ht="19.5" customHeight="1">
      <c r="A40" s="12"/>
      <c r="B40" s="36" t="s">
        <v>72</v>
      </c>
      <c r="C40" s="31"/>
      <c r="D40" s="29"/>
      <c r="E40" s="55">
        <f t="shared" si="2"/>
        <v>0</v>
      </c>
      <c r="F40" s="30"/>
      <c r="G40" s="54">
        <f t="shared" si="3"/>
        <v>0</v>
      </c>
      <c r="H40" s="9">
        <v>0</v>
      </c>
      <c r="I40" s="4"/>
      <c r="J40" s="13"/>
      <c r="K40" s="14"/>
    </row>
    <row r="41" spans="1:11" ht="19.5" customHeight="1">
      <c r="A41" s="12"/>
      <c r="B41" s="35" t="s">
        <v>69</v>
      </c>
      <c r="C41" s="31"/>
      <c r="D41" s="29"/>
      <c r="E41" s="55">
        <f t="shared" si="2"/>
        <v>0</v>
      </c>
      <c r="F41" s="30"/>
      <c r="G41" s="54">
        <f t="shared" si="3"/>
        <v>0</v>
      </c>
      <c r="H41" s="9">
        <v>0</v>
      </c>
      <c r="I41" s="4"/>
      <c r="J41" s="13"/>
      <c r="K41" s="14"/>
    </row>
    <row r="42" spans="1:11" ht="19.5" customHeight="1">
      <c r="A42" s="12"/>
      <c r="B42" s="52" t="s">
        <v>61</v>
      </c>
      <c r="C42" s="31"/>
      <c r="D42" s="29"/>
      <c r="E42" s="55">
        <f t="shared" si="2"/>
        <v>0</v>
      </c>
      <c r="F42" s="30"/>
      <c r="G42" s="54">
        <f t="shared" si="3"/>
        <v>0</v>
      </c>
      <c r="H42" s="9">
        <v>0</v>
      </c>
      <c r="I42" s="4"/>
      <c r="J42" s="13"/>
      <c r="K42" s="14"/>
    </row>
    <row r="43" spans="1:11" ht="19.5" customHeight="1">
      <c r="A43" s="12"/>
      <c r="B43" s="108" t="s">
        <v>121</v>
      </c>
      <c r="C43" s="28"/>
      <c r="D43" s="29"/>
      <c r="E43" s="55">
        <f t="shared" si="2"/>
        <v>0</v>
      </c>
      <c r="F43" s="30"/>
      <c r="G43" s="54">
        <f t="shared" si="3"/>
        <v>0</v>
      </c>
      <c r="H43" s="9">
        <v>0</v>
      </c>
      <c r="I43" s="4"/>
      <c r="J43" s="13"/>
      <c r="K43" s="14"/>
    </row>
    <row r="44" spans="1:11" ht="19.5" customHeight="1">
      <c r="A44" s="12"/>
      <c r="B44" s="35" t="s">
        <v>76</v>
      </c>
      <c r="C44" s="31"/>
      <c r="D44" s="29"/>
      <c r="E44" s="55">
        <f t="shared" si="2"/>
        <v>0</v>
      </c>
      <c r="F44" s="30"/>
      <c r="G44" s="54">
        <f t="shared" si="3"/>
        <v>0</v>
      </c>
      <c r="H44" s="9">
        <v>0</v>
      </c>
      <c r="I44" s="4"/>
      <c r="J44" s="13"/>
      <c r="K44" s="14"/>
    </row>
    <row r="45" spans="1:11" ht="19.5" customHeight="1">
      <c r="A45" s="12"/>
      <c r="B45" s="36" t="s">
        <v>44</v>
      </c>
      <c r="C45" s="31"/>
      <c r="D45" s="29"/>
      <c r="E45" s="55">
        <f t="shared" si="2"/>
        <v>0</v>
      </c>
      <c r="F45" s="30"/>
      <c r="G45" s="54">
        <f t="shared" si="3"/>
        <v>0</v>
      </c>
      <c r="H45" s="9">
        <v>0</v>
      </c>
      <c r="I45" s="4"/>
      <c r="J45" s="13"/>
      <c r="K45" s="14"/>
    </row>
    <row r="46" spans="1:11" ht="19.5" customHeight="1">
      <c r="A46" s="12"/>
      <c r="B46" s="68" t="s">
        <v>42</v>
      </c>
      <c r="C46" s="31"/>
      <c r="D46" s="29"/>
      <c r="E46" s="55">
        <f t="shared" si="0"/>
        <v>0</v>
      </c>
      <c r="F46" s="30"/>
      <c r="G46" s="54">
        <f t="shared" si="1"/>
        <v>0</v>
      </c>
      <c r="H46" s="9">
        <v>0</v>
      </c>
      <c r="I46" s="4"/>
      <c r="J46" s="13"/>
      <c r="K46" s="14"/>
    </row>
    <row r="47" spans="1:11" ht="19.5" customHeight="1">
      <c r="A47" s="12"/>
      <c r="B47" s="65" t="s">
        <v>80</v>
      </c>
      <c r="C47" s="31"/>
      <c r="D47" s="29"/>
      <c r="E47" s="55">
        <f t="shared" si="2"/>
        <v>0</v>
      </c>
      <c r="F47" s="30"/>
      <c r="G47" s="54">
        <f t="shared" si="3"/>
        <v>0</v>
      </c>
      <c r="H47" s="9">
        <v>0</v>
      </c>
      <c r="I47" s="4"/>
      <c r="J47" s="13"/>
      <c r="K47" s="14"/>
    </row>
    <row r="48" spans="1:11" ht="19.5" customHeight="1">
      <c r="A48" s="12"/>
      <c r="B48" s="37" t="s">
        <v>74</v>
      </c>
      <c r="C48" s="31"/>
      <c r="D48" s="29"/>
      <c r="E48" s="55">
        <f t="shared" si="2"/>
        <v>0</v>
      </c>
      <c r="F48" s="30"/>
      <c r="G48" s="54">
        <f t="shared" si="3"/>
        <v>0</v>
      </c>
      <c r="H48" s="9">
        <v>0</v>
      </c>
      <c r="I48" s="4"/>
      <c r="J48" s="13"/>
      <c r="K48" s="14"/>
    </row>
    <row r="49" spans="1:11" ht="19.5" customHeight="1">
      <c r="A49" s="12"/>
      <c r="B49" s="52" t="s">
        <v>66</v>
      </c>
      <c r="C49" s="31"/>
      <c r="D49" s="29"/>
      <c r="E49" s="55">
        <f t="shared" si="2"/>
        <v>0</v>
      </c>
      <c r="F49" s="30"/>
      <c r="G49" s="54">
        <f t="shared" si="3"/>
        <v>0</v>
      </c>
      <c r="H49" s="9">
        <v>0</v>
      </c>
      <c r="I49" s="4"/>
      <c r="J49" s="13"/>
      <c r="K49" s="14"/>
    </row>
    <row r="50" spans="1:11" ht="19.5" customHeight="1">
      <c r="A50" s="12"/>
      <c r="B50" s="124" t="s">
        <v>86</v>
      </c>
      <c r="C50" s="31"/>
      <c r="D50" s="29"/>
      <c r="E50" s="55">
        <f t="shared" si="2"/>
        <v>0</v>
      </c>
      <c r="F50" s="30"/>
      <c r="G50" s="54">
        <f t="shared" si="3"/>
        <v>0</v>
      </c>
      <c r="H50" s="9">
        <v>0</v>
      </c>
      <c r="I50" s="4"/>
      <c r="J50" s="13"/>
      <c r="K50" s="14"/>
    </row>
    <row r="51" spans="1:11" ht="19.5" customHeight="1">
      <c r="A51" s="12"/>
      <c r="B51" s="36" t="s">
        <v>41</v>
      </c>
      <c r="C51" s="31"/>
      <c r="D51" s="29"/>
      <c r="E51" s="55">
        <f t="shared" si="2"/>
        <v>0</v>
      </c>
      <c r="F51" s="30"/>
      <c r="G51" s="54">
        <f t="shared" si="3"/>
        <v>0</v>
      </c>
      <c r="H51" s="9">
        <v>0</v>
      </c>
      <c r="I51" s="4"/>
      <c r="J51" s="13"/>
      <c r="K51" s="14"/>
    </row>
    <row r="52" spans="1:11" ht="19.5" customHeight="1">
      <c r="A52" s="12"/>
      <c r="B52" s="37" t="s">
        <v>73</v>
      </c>
      <c r="C52" s="31"/>
      <c r="D52" s="29"/>
      <c r="E52" s="55">
        <f>SUM(C52:D52)</f>
        <v>0</v>
      </c>
      <c r="F52" s="30"/>
      <c r="G52" s="54">
        <f>SUM(E52:F52)</f>
        <v>0</v>
      </c>
      <c r="H52" s="9">
        <v>0</v>
      </c>
      <c r="I52" s="4"/>
      <c r="J52" s="13"/>
      <c r="K52" s="14"/>
    </row>
    <row r="53" spans="1:11" ht="19.5" customHeight="1">
      <c r="A53" s="12"/>
      <c r="B53" s="122" t="s">
        <v>125</v>
      </c>
      <c r="C53" s="28"/>
      <c r="D53" s="29"/>
      <c r="E53" s="55">
        <f>SUM(C53:D53)</f>
        <v>0</v>
      </c>
      <c r="F53" s="30"/>
      <c r="G53" s="54">
        <f>SUM(E53:F53)</f>
        <v>0</v>
      </c>
      <c r="H53" s="9">
        <v>0</v>
      </c>
      <c r="I53" s="4"/>
      <c r="J53" s="13"/>
      <c r="K53" s="14"/>
    </row>
    <row r="54" spans="1:11" ht="19.5" customHeight="1">
      <c r="A54" s="12"/>
      <c r="B54" s="51" t="s">
        <v>79</v>
      </c>
      <c r="C54" s="31"/>
      <c r="D54" s="29"/>
      <c r="E54" s="55">
        <f t="shared" si="0"/>
        <v>0</v>
      </c>
      <c r="F54" s="30"/>
      <c r="G54" s="54">
        <f t="shared" si="1"/>
        <v>0</v>
      </c>
      <c r="H54" s="9">
        <v>0</v>
      </c>
      <c r="I54" s="4"/>
      <c r="J54" s="13"/>
      <c r="K54" s="14"/>
    </row>
    <row r="55" spans="1:11" ht="19.5" customHeight="1">
      <c r="A55" s="12"/>
      <c r="B55" s="108" t="s">
        <v>120</v>
      </c>
      <c r="C55" s="28"/>
      <c r="D55" s="29"/>
      <c r="E55" s="55">
        <f aca="true" t="shared" si="4" ref="E55:E74">SUM(C55:D55)</f>
        <v>0</v>
      </c>
      <c r="F55" s="30"/>
      <c r="G55" s="54">
        <f aca="true" t="shared" si="5" ref="G55:G74">SUM(E55:F55)</f>
        <v>0</v>
      </c>
      <c r="H55" s="9">
        <v>0</v>
      </c>
      <c r="I55" s="4"/>
      <c r="J55" s="13"/>
      <c r="K55" s="14"/>
    </row>
    <row r="56" spans="1:11" ht="19.5" customHeight="1">
      <c r="A56" s="12"/>
      <c r="B56" s="33" t="s">
        <v>81</v>
      </c>
      <c r="C56" s="31"/>
      <c r="D56" s="29"/>
      <c r="E56" s="55">
        <f t="shared" si="4"/>
        <v>0</v>
      </c>
      <c r="F56" s="30"/>
      <c r="G56" s="54">
        <f t="shared" si="5"/>
        <v>0</v>
      </c>
      <c r="H56" s="9">
        <v>0</v>
      </c>
      <c r="I56" s="4"/>
      <c r="J56" s="13"/>
      <c r="K56" s="14"/>
    </row>
    <row r="57" spans="1:11" ht="19.5" customHeight="1">
      <c r="A57" s="12"/>
      <c r="B57" s="51" t="s">
        <v>87</v>
      </c>
      <c r="C57" s="31"/>
      <c r="D57" s="29"/>
      <c r="E57" s="55">
        <f t="shared" si="4"/>
        <v>0</v>
      </c>
      <c r="F57" s="30"/>
      <c r="G57" s="54">
        <f t="shared" si="5"/>
        <v>0</v>
      </c>
      <c r="H57" s="9">
        <v>0</v>
      </c>
      <c r="I57" s="4"/>
      <c r="J57" s="13"/>
      <c r="K57" s="14"/>
    </row>
    <row r="58" spans="1:11" ht="19.5" customHeight="1">
      <c r="A58" s="12"/>
      <c r="B58" s="35" t="s">
        <v>119</v>
      </c>
      <c r="C58" s="28"/>
      <c r="D58" s="29"/>
      <c r="E58" s="55">
        <f t="shared" si="4"/>
        <v>0</v>
      </c>
      <c r="F58" s="30"/>
      <c r="G58" s="54">
        <f t="shared" si="5"/>
        <v>0</v>
      </c>
      <c r="H58" s="9">
        <v>0</v>
      </c>
      <c r="I58" s="4"/>
      <c r="J58" s="13"/>
      <c r="K58" s="14"/>
    </row>
    <row r="59" spans="1:11" ht="19.5" customHeight="1">
      <c r="A59" s="12"/>
      <c r="B59" s="75" t="s">
        <v>68</v>
      </c>
      <c r="C59" s="31"/>
      <c r="D59" s="29"/>
      <c r="E59" s="55">
        <f t="shared" si="4"/>
        <v>0</v>
      </c>
      <c r="F59" s="30"/>
      <c r="G59" s="54">
        <f t="shared" si="5"/>
        <v>0</v>
      </c>
      <c r="H59" s="9">
        <v>0</v>
      </c>
      <c r="I59" s="4"/>
      <c r="J59" s="13"/>
      <c r="K59" s="14"/>
    </row>
    <row r="60" spans="1:11" ht="19.5" customHeight="1">
      <c r="A60" s="12"/>
      <c r="B60" s="93" t="s">
        <v>58</v>
      </c>
      <c r="C60" s="31"/>
      <c r="D60" s="29"/>
      <c r="E60" s="55">
        <f t="shared" si="4"/>
        <v>0</v>
      </c>
      <c r="F60" s="30"/>
      <c r="G60" s="54">
        <f t="shared" si="5"/>
        <v>0</v>
      </c>
      <c r="H60" s="9">
        <v>0</v>
      </c>
      <c r="I60" s="4"/>
      <c r="J60" s="13"/>
      <c r="K60" s="14"/>
    </row>
    <row r="61" spans="1:11" ht="19.5" customHeight="1">
      <c r="A61" s="12"/>
      <c r="B61" s="107" t="s">
        <v>55</v>
      </c>
      <c r="C61" s="31"/>
      <c r="D61" s="29"/>
      <c r="E61" s="55">
        <f t="shared" si="4"/>
        <v>0</v>
      </c>
      <c r="F61" s="30"/>
      <c r="G61" s="54">
        <f t="shared" si="5"/>
        <v>0</v>
      </c>
      <c r="H61" s="9">
        <v>0</v>
      </c>
      <c r="I61" s="4"/>
      <c r="J61" s="13"/>
      <c r="K61" s="14"/>
    </row>
    <row r="62" spans="1:11" ht="19.5" customHeight="1">
      <c r="A62" s="12"/>
      <c r="B62" s="34" t="s">
        <v>64</v>
      </c>
      <c r="C62" s="31"/>
      <c r="D62" s="29"/>
      <c r="E62" s="55">
        <f t="shared" si="4"/>
        <v>0</v>
      </c>
      <c r="F62" s="30"/>
      <c r="G62" s="54">
        <f t="shared" si="5"/>
        <v>0</v>
      </c>
      <c r="H62" s="9">
        <v>0</v>
      </c>
      <c r="I62" s="4"/>
      <c r="J62" s="13"/>
      <c r="K62" s="14"/>
    </row>
    <row r="63" spans="1:11" ht="19.5" customHeight="1">
      <c r="A63" s="12"/>
      <c r="B63" s="33" t="s">
        <v>75</v>
      </c>
      <c r="C63" s="31"/>
      <c r="D63" s="29"/>
      <c r="E63" s="55">
        <f t="shared" si="4"/>
        <v>0</v>
      </c>
      <c r="F63" s="30"/>
      <c r="G63" s="54">
        <f t="shared" si="5"/>
        <v>0</v>
      </c>
      <c r="H63" s="9">
        <v>0</v>
      </c>
      <c r="I63" s="4"/>
      <c r="J63" s="13"/>
      <c r="K63" s="14"/>
    </row>
    <row r="64" spans="1:11" ht="19.5" customHeight="1">
      <c r="A64" s="12"/>
      <c r="B64" s="36" t="s">
        <v>78</v>
      </c>
      <c r="C64" s="31"/>
      <c r="D64" s="29"/>
      <c r="E64" s="55">
        <f t="shared" si="4"/>
        <v>0</v>
      </c>
      <c r="F64" s="30"/>
      <c r="G64" s="54">
        <f t="shared" si="5"/>
        <v>0</v>
      </c>
      <c r="H64" s="9">
        <v>0</v>
      </c>
      <c r="I64" s="4"/>
      <c r="J64" s="13"/>
      <c r="K64" s="14"/>
    </row>
    <row r="65" spans="1:11" ht="19.5" customHeight="1">
      <c r="A65" s="12"/>
      <c r="B65" s="37" t="s">
        <v>84</v>
      </c>
      <c r="C65" s="31"/>
      <c r="D65" s="29"/>
      <c r="E65" s="55">
        <f t="shared" si="4"/>
        <v>0</v>
      </c>
      <c r="F65" s="30"/>
      <c r="G65" s="54">
        <f t="shared" si="5"/>
        <v>0</v>
      </c>
      <c r="H65" s="9">
        <v>0</v>
      </c>
      <c r="I65" s="4"/>
      <c r="J65" s="13"/>
      <c r="K65" s="14"/>
    </row>
    <row r="66" spans="1:11" ht="19.5" customHeight="1">
      <c r="A66" s="12"/>
      <c r="B66" s="107" t="s">
        <v>124</v>
      </c>
      <c r="C66" s="28"/>
      <c r="D66" s="29"/>
      <c r="E66" s="55">
        <f t="shared" si="4"/>
        <v>0</v>
      </c>
      <c r="F66" s="30"/>
      <c r="G66" s="54">
        <f t="shared" si="5"/>
        <v>0</v>
      </c>
      <c r="H66" s="9">
        <v>0</v>
      </c>
      <c r="I66" s="4"/>
      <c r="J66" s="13"/>
      <c r="K66" s="14"/>
    </row>
    <row r="67" spans="1:11" ht="19.5" customHeight="1">
      <c r="A67" s="12"/>
      <c r="B67" s="33" t="s">
        <v>85</v>
      </c>
      <c r="C67" s="31"/>
      <c r="D67" s="29"/>
      <c r="E67" s="55">
        <f t="shared" si="4"/>
        <v>0</v>
      </c>
      <c r="F67" s="30"/>
      <c r="G67" s="54">
        <f t="shared" si="5"/>
        <v>0</v>
      </c>
      <c r="H67" s="9">
        <v>0</v>
      </c>
      <c r="I67" s="4"/>
      <c r="J67" s="13"/>
      <c r="K67" s="14"/>
    </row>
    <row r="68" spans="1:11" ht="19.5" customHeight="1">
      <c r="A68" s="12"/>
      <c r="B68" s="34" t="s">
        <v>63</v>
      </c>
      <c r="C68" s="31"/>
      <c r="D68" s="29"/>
      <c r="E68" s="55">
        <f t="shared" si="4"/>
        <v>0</v>
      </c>
      <c r="F68" s="30"/>
      <c r="G68" s="54">
        <f t="shared" si="5"/>
        <v>0</v>
      </c>
      <c r="H68" s="9">
        <v>0</v>
      </c>
      <c r="I68" s="4"/>
      <c r="J68" s="13"/>
      <c r="K68" s="14"/>
    </row>
    <row r="69" spans="1:11" ht="19.5" customHeight="1">
      <c r="A69" s="12"/>
      <c r="B69" s="124" t="s">
        <v>36</v>
      </c>
      <c r="C69" s="31"/>
      <c r="D69" s="29"/>
      <c r="E69" s="55">
        <f t="shared" si="4"/>
        <v>0</v>
      </c>
      <c r="F69" s="30"/>
      <c r="G69" s="54">
        <f t="shared" si="5"/>
        <v>0</v>
      </c>
      <c r="H69" s="9">
        <v>0</v>
      </c>
      <c r="I69" s="4"/>
      <c r="J69" s="13"/>
      <c r="K69" s="14"/>
    </row>
    <row r="70" spans="1:11" ht="19.5" customHeight="1">
      <c r="A70" s="12"/>
      <c r="B70" s="33" t="s">
        <v>71</v>
      </c>
      <c r="C70" s="31"/>
      <c r="D70" s="29"/>
      <c r="E70" s="55">
        <f t="shared" si="4"/>
        <v>0</v>
      </c>
      <c r="F70" s="30"/>
      <c r="G70" s="54">
        <f t="shared" si="5"/>
        <v>0</v>
      </c>
      <c r="H70" s="9">
        <v>0</v>
      </c>
      <c r="I70" s="4"/>
      <c r="J70" s="13"/>
      <c r="K70" s="14"/>
    </row>
    <row r="71" spans="1:11" ht="19.5" customHeight="1">
      <c r="A71" s="12"/>
      <c r="B71" s="33" t="s">
        <v>88</v>
      </c>
      <c r="C71" s="31"/>
      <c r="D71" s="29"/>
      <c r="E71" s="55">
        <f t="shared" si="4"/>
        <v>0</v>
      </c>
      <c r="F71" s="30"/>
      <c r="G71" s="54">
        <f t="shared" si="5"/>
        <v>0</v>
      </c>
      <c r="H71" s="9">
        <v>0</v>
      </c>
      <c r="I71" s="4"/>
      <c r="J71" s="13"/>
      <c r="K71" s="14"/>
    </row>
    <row r="72" spans="1:11" ht="19.5" customHeight="1">
      <c r="A72" s="12"/>
      <c r="B72" s="123" t="s">
        <v>126</v>
      </c>
      <c r="C72" s="28"/>
      <c r="D72" s="29"/>
      <c r="E72" s="55">
        <f t="shared" si="4"/>
        <v>0</v>
      </c>
      <c r="F72" s="30"/>
      <c r="G72" s="54">
        <f t="shared" si="5"/>
        <v>0</v>
      </c>
      <c r="H72" s="9">
        <v>0</v>
      </c>
      <c r="I72" s="4"/>
      <c r="J72" s="13"/>
      <c r="K72" s="14"/>
    </row>
    <row r="73" spans="1:11" ht="19.5" customHeight="1">
      <c r="A73" s="12"/>
      <c r="B73" s="34" t="s">
        <v>60</v>
      </c>
      <c r="C73" s="31"/>
      <c r="D73" s="29"/>
      <c r="E73" s="55">
        <f t="shared" si="4"/>
        <v>0</v>
      </c>
      <c r="F73" s="30"/>
      <c r="G73" s="54">
        <f t="shared" si="5"/>
        <v>0</v>
      </c>
      <c r="H73" s="9">
        <v>0</v>
      </c>
      <c r="I73" s="4"/>
      <c r="J73" s="13"/>
      <c r="K73" s="14"/>
    </row>
    <row r="74" spans="1:11" ht="19.5" customHeight="1">
      <c r="A74" s="12"/>
      <c r="B74" s="33" t="s">
        <v>134</v>
      </c>
      <c r="C74" s="31"/>
      <c r="D74" s="29"/>
      <c r="E74" s="55">
        <f t="shared" si="4"/>
        <v>0</v>
      </c>
      <c r="F74" s="30"/>
      <c r="G74" s="54">
        <f t="shared" si="5"/>
        <v>0</v>
      </c>
      <c r="H74" s="9"/>
      <c r="I74" s="4"/>
      <c r="J74" s="13"/>
      <c r="K74" s="14"/>
    </row>
    <row r="75" spans="2:9" ht="18.75">
      <c r="B75" s="79"/>
      <c r="I75" s="4"/>
    </row>
    <row r="76" ht="18.75">
      <c r="I76" s="4"/>
    </row>
  </sheetData>
  <sheetProtection selectLockedCells="1" selectUnlockedCells="1"/>
  <mergeCells count="2">
    <mergeCell ref="B3:C3"/>
    <mergeCell ref="E3:G3"/>
  </mergeCells>
  <printOptions/>
  <pageMargins left="0.14027777777777778" right="0.10972222222222222" top="0.5118055555555555" bottom="0.511805555555555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zoomScale="75" zoomScaleNormal="75" zoomScalePageLayoutView="0" workbookViewId="0" topLeftCell="A1">
      <selection activeCell="L69" sqref="L69"/>
    </sheetView>
  </sheetViews>
  <sheetFormatPr defaultColWidth="13.4453125" defaultRowHeight="16.5"/>
  <cols>
    <col min="1" max="1" width="5.5546875" style="1" customWidth="1"/>
    <col min="2" max="2" width="24.5546875" style="1" customWidth="1"/>
    <col min="3" max="4" width="11.3359375" style="1" customWidth="1"/>
    <col min="5" max="5" width="13.4453125" style="1" customWidth="1"/>
    <col min="6" max="8" width="11.3359375" style="1" customWidth="1"/>
    <col min="9" max="9" width="1.4375" style="1" customWidth="1"/>
    <col min="10" max="16384" width="13.4453125" style="1" customWidth="1"/>
  </cols>
  <sheetData>
    <row r="1" spans="1:9" ht="18" customHeight="1" thickBot="1">
      <c r="A1" s="2"/>
      <c r="B1" s="11" t="s">
        <v>12</v>
      </c>
      <c r="C1" s="11"/>
      <c r="F1" s="3"/>
      <c r="G1" s="3"/>
      <c r="H1" s="3"/>
      <c r="I1" s="4"/>
    </row>
    <row r="2" spans="1:9" ht="18.75" customHeight="1">
      <c r="A2" s="2"/>
      <c r="B2" s="5"/>
      <c r="C2" s="2"/>
      <c r="D2" s="2"/>
      <c r="E2" s="2"/>
      <c r="F2" s="2"/>
      <c r="G2" s="2"/>
      <c r="H2" s="2"/>
      <c r="I2" s="6"/>
    </row>
    <row r="3" spans="1:11" ht="18.75">
      <c r="A3" s="2"/>
      <c r="B3" s="138" t="s">
        <v>15</v>
      </c>
      <c r="C3" s="138"/>
      <c r="D3" s="2"/>
      <c r="E3" s="138" t="s">
        <v>18</v>
      </c>
      <c r="F3" s="138"/>
      <c r="G3" s="138"/>
      <c r="H3" s="2"/>
      <c r="I3" s="6"/>
      <c r="J3" s="2">
        <f>SUM(J5:J66)</f>
        <v>0</v>
      </c>
      <c r="K3" s="2"/>
    </row>
    <row r="4" spans="1:11" ht="18.75">
      <c r="A4" s="2"/>
      <c r="B4" s="10" t="s">
        <v>17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4"/>
      <c r="J4" s="7" t="s">
        <v>20</v>
      </c>
      <c r="K4" s="7" t="s">
        <v>21</v>
      </c>
    </row>
    <row r="5" spans="1:11" ht="19.5" customHeight="1">
      <c r="A5" s="12">
        <v>1</v>
      </c>
      <c r="B5" s="39" t="s">
        <v>117</v>
      </c>
      <c r="C5" s="31"/>
      <c r="D5" s="29"/>
      <c r="E5" s="55">
        <f aca="true" t="shared" si="0" ref="E5:E72">SUM(C5:D5)</f>
        <v>0</v>
      </c>
      <c r="F5" s="30"/>
      <c r="G5" s="54">
        <f aca="true" t="shared" si="1" ref="G5:G72">SUM(E5:F5)</f>
        <v>0</v>
      </c>
      <c r="H5" s="9"/>
      <c r="I5" s="4"/>
      <c r="J5" s="13"/>
      <c r="K5" s="14"/>
    </row>
    <row r="6" spans="1:11" ht="19.5" customHeight="1">
      <c r="A6" s="12">
        <v>2</v>
      </c>
      <c r="B6" s="51" t="s">
        <v>82</v>
      </c>
      <c r="C6" s="31"/>
      <c r="D6" s="29"/>
      <c r="E6" s="55">
        <f t="shared" si="0"/>
        <v>0</v>
      </c>
      <c r="F6" s="30"/>
      <c r="G6" s="54">
        <f t="shared" si="1"/>
        <v>0</v>
      </c>
      <c r="H6" s="9"/>
      <c r="I6" s="4"/>
      <c r="J6" s="13"/>
      <c r="K6" s="14"/>
    </row>
    <row r="7" spans="1:11" ht="19.5" customHeight="1">
      <c r="A7" s="12">
        <v>5</v>
      </c>
      <c r="B7" s="125" t="s">
        <v>131</v>
      </c>
      <c r="C7" s="31"/>
      <c r="D7" s="29"/>
      <c r="E7" s="55">
        <f t="shared" si="0"/>
        <v>0</v>
      </c>
      <c r="F7" s="30"/>
      <c r="G7" s="54">
        <f t="shared" si="1"/>
        <v>0</v>
      </c>
      <c r="H7" s="9"/>
      <c r="I7" s="4"/>
      <c r="J7" s="13"/>
      <c r="K7" s="14"/>
    </row>
    <row r="8" spans="1:11" ht="19.5" customHeight="1">
      <c r="A8" s="12">
        <v>6</v>
      </c>
      <c r="B8" s="34" t="s">
        <v>62</v>
      </c>
      <c r="C8" s="31"/>
      <c r="D8" s="29"/>
      <c r="E8" s="55">
        <f t="shared" si="0"/>
        <v>0</v>
      </c>
      <c r="F8" s="30"/>
      <c r="G8" s="54">
        <f t="shared" si="1"/>
        <v>0</v>
      </c>
      <c r="H8" s="9"/>
      <c r="I8" s="4"/>
      <c r="J8" s="13"/>
      <c r="K8" s="14"/>
    </row>
    <row r="9" spans="1:11" ht="19.5" customHeight="1">
      <c r="A9" s="12">
        <v>7</v>
      </c>
      <c r="B9" s="33" t="s">
        <v>70</v>
      </c>
      <c r="C9" s="31"/>
      <c r="D9" s="29"/>
      <c r="E9" s="55">
        <f t="shared" si="0"/>
        <v>0</v>
      </c>
      <c r="F9" s="30"/>
      <c r="G9" s="54">
        <f t="shared" si="1"/>
        <v>0</v>
      </c>
      <c r="H9" s="9"/>
      <c r="I9" s="4"/>
      <c r="J9" s="13"/>
      <c r="K9" s="14"/>
    </row>
    <row r="10" spans="1:11" ht="19.5" customHeight="1">
      <c r="A10" s="12">
        <v>8</v>
      </c>
      <c r="B10" s="53" t="s">
        <v>65</v>
      </c>
      <c r="C10" s="31"/>
      <c r="D10" s="29"/>
      <c r="E10" s="55">
        <f t="shared" si="0"/>
        <v>0</v>
      </c>
      <c r="F10" s="30"/>
      <c r="G10" s="54">
        <f t="shared" si="1"/>
        <v>0</v>
      </c>
      <c r="H10" s="9"/>
      <c r="I10" s="4"/>
      <c r="J10" s="13"/>
      <c r="K10" s="14"/>
    </row>
    <row r="11" spans="1:11" ht="19.5" customHeight="1">
      <c r="A11" s="12">
        <v>9</v>
      </c>
      <c r="B11" s="36" t="s">
        <v>83</v>
      </c>
      <c r="C11" s="31"/>
      <c r="D11" s="29"/>
      <c r="E11" s="55">
        <f t="shared" si="0"/>
        <v>0</v>
      </c>
      <c r="F11" s="30"/>
      <c r="G11" s="54">
        <f t="shared" si="1"/>
        <v>0</v>
      </c>
      <c r="H11" s="9"/>
      <c r="I11" s="4"/>
      <c r="J11" s="13"/>
      <c r="K11" s="14"/>
    </row>
    <row r="12" spans="1:11" ht="19.5" customHeight="1">
      <c r="A12" s="12">
        <v>10</v>
      </c>
      <c r="B12" s="51" t="s">
        <v>46</v>
      </c>
      <c r="C12" s="28"/>
      <c r="D12" s="29"/>
      <c r="E12" s="55">
        <f t="shared" si="0"/>
        <v>0</v>
      </c>
      <c r="F12" s="30"/>
      <c r="G12" s="54">
        <f t="shared" si="1"/>
        <v>0</v>
      </c>
      <c r="H12" s="9"/>
      <c r="I12" s="4"/>
      <c r="J12" s="13"/>
      <c r="K12" s="14"/>
    </row>
    <row r="13" spans="1:11" ht="19.5" customHeight="1">
      <c r="A13" s="12">
        <v>11</v>
      </c>
      <c r="B13" s="33" t="s">
        <v>89</v>
      </c>
      <c r="C13" s="31"/>
      <c r="D13" s="29"/>
      <c r="E13" s="55">
        <f t="shared" si="0"/>
        <v>0</v>
      </c>
      <c r="F13" s="30"/>
      <c r="G13" s="54">
        <f t="shared" si="1"/>
        <v>0</v>
      </c>
      <c r="H13" s="9"/>
      <c r="I13" s="4"/>
      <c r="J13" s="13"/>
      <c r="K13" s="14"/>
    </row>
    <row r="14" spans="1:11" ht="19.5" customHeight="1">
      <c r="A14" s="12">
        <v>12</v>
      </c>
      <c r="B14" s="36" t="s">
        <v>45</v>
      </c>
      <c r="C14" s="31"/>
      <c r="D14" s="29"/>
      <c r="E14" s="55">
        <f t="shared" si="0"/>
        <v>0</v>
      </c>
      <c r="F14" s="30"/>
      <c r="G14" s="54">
        <f t="shared" si="1"/>
        <v>0</v>
      </c>
      <c r="H14" s="9"/>
      <c r="I14" s="4"/>
      <c r="J14" s="13"/>
      <c r="K14" s="15"/>
    </row>
    <row r="15" spans="1:11" ht="19.5" customHeight="1">
      <c r="A15" s="12">
        <v>13</v>
      </c>
      <c r="B15" s="35" t="s">
        <v>77</v>
      </c>
      <c r="C15" s="31"/>
      <c r="D15" s="29"/>
      <c r="E15" s="55">
        <f t="shared" si="0"/>
        <v>0</v>
      </c>
      <c r="F15" s="30"/>
      <c r="G15" s="54">
        <f t="shared" si="1"/>
        <v>0</v>
      </c>
      <c r="H15" s="9"/>
      <c r="I15" s="4"/>
      <c r="J15" s="13"/>
      <c r="K15" s="14"/>
    </row>
    <row r="16" spans="1:11" ht="19.5" customHeight="1">
      <c r="A16" s="12">
        <v>14</v>
      </c>
      <c r="B16" s="34" t="s">
        <v>59</v>
      </c>
      <c r="C16" s="31"/>
      <c r="D16" s="29"/>
      <c r="E16" s="55">
        <f t="shared" si="0"/>
        <v>0</v>
      </c>
      <c r="F16" s="30"/>
      <c r="G16" s="54">
        <f t="shared" si="1"/>
        <v>0</v>
      </c>
      <c r="H16" s="9"/>
      <c r="I16" s="4"/>
      <c r="J16" s="13"/>
      <c r="K16" s="14"/>
    </row>
    <row r="17" spans="1:11" ht="19.5" customHeight="1">
      <c r="A17" s="12">
        <v>15</v>
      </c>
      <c r="B17" s="53" t="s">
        <v>67</v>
      </c>
      <c r="C17" s="31"/>
      <c r="D17" s="29"/>
      <c r="E17" s="55">
        <f t="shared" si="0"/>
        <v>0</v>
      </c>
      <c r="F17" s="30"/>
      <c r="G17" s="54">
        <f t="shared" si="1"/>
        <v>0</v>
      </c>
      <c r="H17" s="9"/>
      <c r="I17" s="4"/>
      <c r="J17" s="13"/>
      <c r="K17" s="14"/>
    </row>
    <row r="18" spans="1:11" ht="19.5" customHeight="1">
      <c r="A18" s="12">
        <v>16</v>
      </c>
      <c r="B18" s="36" t="s">
        <v>72</v>
      </c>
      <c r="C18" s="31"/>
      <c r="D18" s="29"/>
      <c r="E18" s="55">
        <f t="shared" si="0"/>
        <v>0</v>
      </c>
      <c r="F18" s="30"/>
      <c r="G18" s="54">
        <f t="shared" si="1"/>
        <v>0</v>
      </c>
      <c r="H18" s="9"/>
      <c r="I18" s="4"/>
      <c r="J18" s="13"/>
      <c r="K18" s="14"/>
    </row>
    <row r="19" spans="1:11" ht="19.5" customHeight="1">
      <c r="A19" s="12">
        <v>17</v>
      </c>
      <c r="B19" s="35" t="s">
        <v>69</v>
      </c>
      <c r="C19" s="31"/>
      <c r="D19" s="29"/>
      <c r="E19" s="55">
        <f t="shared" si="0"/>
        <v>0</v>
      </c>
      <c r="F19" s="30"/>
      <c r="G19" s="54">
        <f t="shared" si="1"/>
        <v>0</v>
      </c>
      <c r="H19" s="9"/>
      <c r="I19" s="4"/>
      <c r="J19" s="13"/>
      <c r="K19" s="14"/>
    </row>
    <row r="20" spans="1:11" ht="19.5" customHeight="1">
      <c r="A20" s="12">
        <v>18</v>
      </c>
      <c r="B20" s="52" t="s">
        <v>61</v>
      </c>
      <c r="C20" s="31"/>
      <c r="D20" s="29"/>
      <c r="E20" s="55">
        <f t="shared" si="0"/>
        <v>0</v>
      </c>
      <c r="F20" s="30"/>
      <c r="G20" s="54">
        <f t="shared" si="1"/>
        <v>0</v>
      </c>
      <c r="H20" s="9"/>
      <c r="I20" s="4"/>
      <c r="J20" s="13"/>
      <c r="K20" s="14"/>
    </row>
    <row r="21" spans="1:11" ht="19.5" customHeight="1">
      <c r="A21" s="12">
        <v>19</v>
      </c>
      <c r="B21" s="35" t="s">
        <v>35</v>
      </c>
      <c r="C21" s="28"/>
      <c r="D21" s="29"/>
      <c r="E21" s="55">
        <f>SUM(C21:D21)</f>
        <v>0</v>
      </c>
      <c r="F21" s="30"/>
      <c r="G21" s="54">
        <f>SUM(E21:F21)</f>
        <v>0</v>
      </c>
      <c r="H21" s="9"/>
      <c r="I21" s="4"/>
      <c r="J21" s="13"/>
      <c r="K21" s="14"/>
    </row>
    <row r="22" spans="1:11" ht="19.5" customHeight="1">
      <c r="A22" s="12">
        <v>20</v>
      </c>
      <c r="B22" s="108" t="s">
        <v>121</v>
      </c>
      <c r="C22" s="31"/>
      <c r="D22" s="29"/>
      <c r="E22" s="55">
        <f t="shared" si="0"/>
        <v>0</v>
      </c>
      <c r="F22" s="30"/>
      <c r="G22" s="54">
        <f t="shared" si="1"/>
        <v>0</v>
      </c>
      <c r="H22" s="9"/>
      <c r="I22" s="4"/>
      <c r="J22" s="13"/>
      <c r="K22" s="14"/>
    </row>
    <row r="23" spans="1:11" ht="19.5" customHeight="1">
      <c r="A23" s="12">
        <v>21</v>
      </c>
      <c r="B23" s="35" t="s">
        <v>76</v>
      </c>
      <c r="C23" s="31"/>
      <c r="D23" s="29"/>
      <c r="E23" s="55">
        <f t="shared" si="0"/>
        <v>0</v>
      </c>
      <c r="F23" s="30"/>
      <c r="G23" s="54">
        <f t="shared" si="1"/>
        <v>0</v>
      </c>
      <c r="H23" s="9"/>
      <c r="I23" s="4"/>
      <c r="J23" s="13"/>
      <c r="K23" s="14"/>
    </row>
    <row r="24" spans="1:11" ht="19.5" customHeight="1">
      <c r="A24" s="12">
        <v>22</v>
      </c>
      <c r="B24" s="36" t="s">
        <v>44</v>
      </c>
      <c r="C24" s="31"/>
      <c r="D24" s="29"/>
      <c r="E24" s="55">
        <f t="shared" si="0"/>
        <v>0</v>
      </c>
      <c r="F24" s="30"/>
      <c r="G24" s="54">
        <f t="shared" si="1"/>
        <v>0</v>
      </c>
      <c r="H24" s="9"/>
      <c r="I24" s="4"/>
      <c r="J24" s="13"/>
      <c r="K24" s="14"/>
    </row>
    <row r="25" spans="1:11" ht="19.5" customHeight="1">
      <c r="A25" s="12">
        <v>24</v>
      </c>
      <c r="B25" s="94" t="s">
        <v>48</v>
      </c>
      <c r="C25" s="31"/>
      <c r="D25" s="29"/>
      <c r="E25" s="55">
        <f t="shared" si="0"/>
        <v>0</v>
      </c>
      <c r="F25" s="30"/>
      <c r="G25" s="54">
        <f t="shared" si="1"/>
        <v>0</v>
      </c>
      <c r="H25" s="9"/>
      <c r="I25" s="4"/>
      <c r="J25" s="13"/>
      <c r="K25" s="14"/>
    </row>
    <row r="26" spans="1:11" ht="19.5" customHeight="1">
      <c r="A26" s="12">
        <v>27</v>
      </c>
      <c r="B26" s="68" t="s">
        <v>42</v>
      </c>
      <c r="C26" s="31"/>
      <c r="D26" s="29"/>
      <c r="E26" s="55">
        <f t="shared" si="0"/>
        <v>0</v>
      </c>
      <c r="F26" s="30"/>
      <c r="G26" s="54">
        <f t="shared" si="1"/>
        <v>0</v>
      </c>
      <c r="H26" s="9"/>
      <c r="I26" s="4"/>
      <c r="J26" s="13"/>
      <c r="K26" s="14"/>
    </row>
    <row r="27" spans="1:11" ht="19.5" customHeight="1">
      <c r="A27" s="12">
        <v>28</v>
      </c>
      <c r="B27" s="37" t="s">
        <v>118</v>
      </c>
      <c r="C27" s="31"/>
      <c r="D27" s="29"/>
      <c r="E27" s="55">
        <f t="shared" si="0"/>
        <v>0</v>
      </c>
      <c r="F27" s="30"/>
      <c r="G27" s="54">
        <f t="shared" si="1"/>
        <v>0</v>
      </c>
      <c r="H27" s="9"/>
      <c r="I27" s="4"/>
      <c r="J27" s="13"/>
      <c r="K27" s="14"/>
    </row>
    <row r="28" spans="1:11" ht="19.5" customHeight="1">
      <c r="A28" s="12">
        <v>29</v>
      </c>
      <c r="B28" s="65" t="s">
        <v>80</v>
      </c>
      <c r="C28" s="31"/>
      <c r="D28" s="29"/>
      <c r="E28" s="55">
        <f t="shared" si="0"/>
        <v>0</v>
      </c>
      <c r="F28" s="30"/>
      <c r="G28" s="54">
        <f t="shared" si="1"/>
        <v>0</v>
      </c>
      <c r="H28" s="9"/>
      <c r="I28" s="4"/>
      <c r="J28" s="13"/>
      <c r="K28" s="14"/>
    </row>
    <row r="29" spans="1:11" ht="19.5" customHeight="1">
      <c r="A29" s="12">
        <v>30</v>
      </c>
      <c r="B29" s="37" t="s">
        <v>32</v>
      </c>
      <c r="C29" s="31"/>
      <c r="D29" s="29"/>
      <c r="E29" s="55">
        <f t="shared" si="0"/>
        <v>0</v>
      </c>
      <c r="F29" s="30"/>
      <c r="G29" s="54">
        <f t="shared" si="1"/>
        <v>0</v>
      </c>
      <c r="H29" s="9"/>
      <c r="I29" s="4"/>
      <c r="J29" s="13"/>
      <c r="K29" s="14"/>
    </row>
    <row r="30" spans="1:11" ht="19.5" customHeight="1">
      <c r="A30" s="12">
        <v>31</v>
      </c>
      <c r="B30" s="37" t="s">
        <v>74</v>
      </c>
      <c r="C30" s="31"/>
      <c r="D30" s="29"/>
      <c r="E30" s="55">
        <f t="shared" si="0"/>
        <v>0</v>
      </c>
      <c r="F30" s="30"/>
      <c r="G30" s="54">
        <f t="shared" si="1"/>
        <v>0</v>
      </c>
      <c r="H30" s="9"/>
      <c r="I30" s="4"/>
      <c r="J30" s="13"/>
      <c r="K30" s="14"/>
    </row>
    <row r="31" spans="1:11" ht="19.5" customHeight="1">
      <c r="A31" s="12">
        <v>32</v>
      </c>
      <c r="B31" s="52" t="s">
        <v>66</v>
      </c>
      <c r="C31" s="31"/>
      <c r="D31" s="29"/>
      <c r="E31" s="55">
        <f t="shared" si="0"/>
        <v>0</v>
      </c>
      <c r="F31" s="30"/>
      <c r="G31" s="54">
        <f t="shared" si="1"/>
        <v>0</v>
      </c>
      <c r="H31" s="9"/>
      <c r="I31" s="4"/>
      <c r="J31" s="13"/>
      <c r="K31" s="14"/>
    </row>
    <row r="32" spans="1:11" ht="19.5" customHeight="1">
      <c r="A32" s="12">
        <v>33</v>
      </c>
      <c r="B32" s="124" t="s">
        <v>50</v>
      </c>
      <c r="C32" s="31"/>
      <c r="D32" s="29"/>
      <c r="E32" s="55">
        <f t="shared" si="0"/>
        <v>0</v>
      </c>
      <c r="F32" s="30"/>
      <c r="G32" s="54">
        <f t="shared" si="1"/>
        <v>0</v>
      </c>
      <c r="H32" s="9"/>
      <c r="I32" s="4"/>
      <c r="J32" s="13"/>
      <c r="K32" s="14"/>
    </row>
    <row r="33" spans="1:11" ht="19.5" customHeight="1">
      <c r="A33" s="12">
        <v>34</v>
      </c>
      <c r="B33" s="124" t="s">
        <v>86</v>
      </c>
      <c r="C33" s="31"/>
      <c r="D33" s="29"/>
      <c r="E33" s="55">
        <f t="shared" si="0"/>
        <v>0</v>
      </c>
      <c r="F33" s="30"/>
      <c r="G33" s="54">
        <f t="shared" si="1"/>
        <v>0</v>
      </c>
      <c r="H33" s="9"/>
      <c r="I33" s="4"/>
      <c r="J33" s="13"/>
      <c r="K33" s="14"/>
    </row>
    <row r="34" spans="1:11" ht="19.5" customHeight="1">
      <c r="A34" s="12">
        <v>35</v>
      </c>
      <c r="B34" s="124" t="s">
        <v>53</v>
      </c>
      <c r="C34" s="31"/>
      <c r="D34" s="29"/>
      <c r="E34" s="55">
        <f t="shared" si="0"/>
        <v>0</v>
      </c>
      <c r="F34" s="30"/>
      <c r="G34" s="54">
        <f t="shared" si="1"/>
        <v>0</v>
      </c>
      <c r="H34" s="9"/>
      <c r="I34" s="4"/>
      <c r="J34" s="13"/>
      <c r="K34" s="14"/>
    </row>
    <row r="35" spans="1:11" ht="19.5" customHeight="1">
      <c r="A35" s="12">
        <v>36</v>
      </c>
      <c r="B35" s="49" t="s">
        <v>51</v>
      </c>
      <c r="C35" s="31"/>
      <c r="D35" s="29"/>
      <c r="E35" s="55">
        <f t="shared" si="0"/>
        <v>0</v>
      </c>
      <c r="F35" s="30"/>
      <c r="G35" s="54">
        <f t="shared" si="1"/>
        <v>0</v>
      </c>
      <c r="H35" s="9"/>
      <c r="I35" s="4"/>
      <c r="J35" s="13"/>
      <c r="K35" s="14"/>
    </row>
    <row r="36" spans="1:11" ht="19.5" customHeight="1">
      <c r="A36" s="12">
        <v>37</v>
      </c>
      <c r="B36" s="36" t="s">
        <v>41</v>
      </c>
      <c r="C36" s="31"/>
      <c r="D36" s="29"/>
      <c r="E36" s="55">
        <f t="shared" si="0"/>
        <v>0</v>
      </c>
      <c r="F36" s="30"/>
      <c r="G36" s="54">
        <f t="shared" si="1"/>
        <v>0</v>
      </c>
      <c r="H36" s="9"/>
      <c r="I36" s="4"/>
      <c r="J36" s="13"/>
      <c r="K36" s="14"/>
    </row>
    <row r="37" spans="1:11" ht="19.5" customHeight="1">
      <c r="A37" s="12">
        <v>38</v>
      </c>
      <c r="B37" s="37" t="s">
        <v>73</v>
      </c>
      <c r="C37" s="28"/>
      <c r="D37" s="29"/>
      <c r="E37" s="55"/>
      <c r="F37" s="30"/>
      <c r="G37" s="54"/>
      <c r="H37" s="9"/>
      <c r="I37" s="4"/>
      <c r="J37" s="13"/>
      <c r="K37" s="14"/>
    </row>
    <row r="38" spans="1:11" ht="19.5" customHeight="1">
      <c r="A38" s="12">
        <v>39</v>
      </c>
      <c r="B38" s="122" t="s">
        <v>125</v>
      </c>
      <c r="C38" s="31"/>
      <c r="D38" s="29"/>
      <c r="E38" s="55">
        <f t="shared" si="0"/>
        <v>0</v>
      </c>
      <c r="F38" s="30"/>
      <c r="G38" s="54">
        <f t="shared" si="1"/>
        <v>0</v>
      </c>
      <c r="H38" s="9"/>
      <c r="I38" s="4"/>
      <c r="J38" s="13"/>
      <c r="K38" s="14"/>
    </row>
    <row r="39" spans="1:11" ht="19.5" customHeight="1">
      <c r="A39" s="12">
        <v>40</v>
      </c>
      <c r="B39" s="65" t="s">
        <v>31</v>
      </c>
      <c r="C39" s="31"/>
      <c r="D39" s="29"/>
      <c r="E39" s="55">
        <f t="shared" si="0"/>
        <v>0</v>
      </c>
      <c r="F39" s="30"/>
      <c r="G39" s="54">
        <f t="shared" si="1"/>
        <v>0</v>
      </c>
      <c r="H39" s="9"/>
      <c r="I39" s="4"/>
      <c r="J39" s="13"/>
      <c r="K39" s="14"/>
    </row>
    <row r="40" spans="1:11" ht="19.5" customHeight="1">
      <c r="A40" s="12">
        <v>41</v>
      </c>
      <c r="B40" s="37" t="s">
        <v>38</v>
      </c>
      <c r="C40" s="31"/>
      <c r="D40" s="29"/>
      <c r="E40" s="55">
        <f t="shared" si="0"/>
        <v>0</v>
      </c>
      <c r="F40" s="30"/>
      <c r="G40" s="54">
        <f t="shared" si="1"/>
        <v>0</v>
      </c>
      <c r="H40" s="9"/>
      <c r="I40" s="4"/>
      <c r="J40" s="13"/>
      <c r="K40" s="14"/>
    </row>
    <row r="41" spans="1:11" ht="19.5" customHeight="1">
      <c r="A41" s="12">
        <v>42</v>
      </c>
      <c r="B41" s="51" t="s">
        <v>79</v>
      </c>
      <c r="C41" s="28"/>
      <c r="D41" s="29"/>
      <c r="E41" s="55"/>
      <c r="F41" s="30"/>
      <c r="G41" s="54"/>
      <c r="H41" s="9"/>
      <c r="I41" s="4"/>
      <c r="J41" s="13"/>
      <c r="K41" s="14"/>
    </row>
    <row r="42" spans="1:11" ht="19.5" customHeight="1">
      <c r="A42" s="12">
        <v>43</v>
      </c>
      <c r="B42" s="108" t="s">
        <v>120</v>
      </c>
      <c r="C42" s="31"/>
      <c r="D42" s="29"/>
      <c r="E42" s="55">
        <f t="shared" si="0"/>
        <v>0</v>
      </c>
      <c r="F42" s="30"/>
      <c r="G42" s="54">
        <f t="shared" si="1"/>
        <v>0</v>
      </c>
      <c r="H42" s="9"/>
      <c r="I42" s="4"/>
      <c r="J42" s="13"/>
      <c r="K42" s="14"/>
    </row>
    <row r="43" spans="1:11" ht="19.5" customHeight="1">
      <c r="A43" s="12">
        <v>44</v>
      </c>
      <c r="B43" s="33" t="s">
        <v>81</v>
      </c>
      <c r="C43" s="31"/>
      <c r="D43" s="29"/>
      <c r="E43" s="55">
        <f t="shared" si="0"/>
        <v>0</v>
      </c>
      <c r="F43" s="30"/>
      <c r="G43" s="54">
        <f t="shared" si="1"/>
        <v>0</v>
      </c>
      <c r="H43" s="9"/>
      <c r="I43" s="4"/>
      <c r="J43" s="13"/>
      <c r="K43" s="14"/>
    </row>
    <row r="44" spans="1:11" ht="19.5" customHeight="1">
      <c r="A44" s="12">
        <v>45</v>
      </c>
      <c r="B44" s="53" t="s">
        <v>40</v>
      </c>
      <c r="C44" s="31"/>
      <c r="D44" s="29"/>
      <c r="E44" s="55">
        <f t="shared" si="0"/>
        <v>0</v>
      </c>
      <c r="F44" s="30"/>
      <c r="G44" s="54">
        <f t="shared" si="1"/>
        <v>0</v>
      </c>
      <c r="H44" s="9"/>
      <c r="I44" s="4"/>
      <c r="J44" s="13"/>
      <c r="K44" s="14"/>
    </row>
    <row r="45" spans="1:11" ht="19.5" customHeight="1">
      <c r="A45" s="12">
        <v>46</v>
      </c>
      <c r="B45" s="33" t="s">
        <v>134</v>
      </c>
      <c r="C45" s="28"/>
      <c r="D45" s="29"/>
      <c r="E45" s="55">
        <f t="shared" si="0"/>
        <v>0</v>
      </c>
      <c r="F45" s="30"/>
      <c r="G45" s="54">
        <f t="shared" si="1"/>
        <v>0</v>
      </c>
      <c r="H45" s="9"/>
      <c r="I45" s="4"/>
      <c r="J45" s="13"/>
      <c r="K45" s="14"/>
    </row>
    <row r="46" spans="1:11" ht="19.5" customHeight="1">
      <c r="A46" s="12">
        <v>47</v>
      </c>
      <c r="B46" s="51" t="s">
        <v>87</v>
      </c>
      <c r="C46" s="31"/>
      <c r="D46" s="29"/>
      <c r="E46" s="55">
        <f t="shared" si="0"/>
        <v>0</v>
      </c>
      <c r="F46" s="30"/>
      <c r="G46" s="54">
        <f t="shared" si="1"/>
        <v>0</v>
      </c>
      <c r="H46" s="9"/>
      <c r="I46" s="4"/>
      <c r="J46" s="13"/>
      <c r="K46" s="14"/>
    </row>
    <row r="47" spans="1:11" ht="19.5" customHeight="1">
      <c r="A47" s="12">
        <v>48</v>
      </c>
      <c r="B47" s="35" t="s">
        <v>119</v>
      </c>
      <c r="C47" s="31"/>
      <c r="D47" s="29"/>
      <c r="E47" s="55">
        <f t="shared" si="0"/>
        <v>0</v>
      </c>
      <c r="F47" s="30"/>
      <c r="G47" s="54">
        <f t="shared" si="1"/>
        <v>0</v>
      </c>
      <c r="H47" s="9"/>
      <c r="I47" s="4"/>
      <c r="J47" s="13"/>
      <c r="K47" s="14"/>
    </row>
    <row r="48" spans="1:11" ht="19.5" customHeight="1">
      <c r="A48" s="12">
        <v>49</v>
      </c>
      <c r="B48" s="75" t="s">
        <v>68</v>
      </c>
      <c r="C48" s="31"/>
      <c r="D48" s="29"/>
      <c r="E48" s="55">
        <f t="shared" si="0"/>
        <v>0</v>
      </c>
      <c r="F48" s="30"/>
      <c r="G48" s="54">
        <f t="shared" si="1"/>
        <v>0</v>
      </c>
      <c r="H48" s="9"/>
      <c r="I48" s="4"/>
      <c r="J48" s="13"/>
      <c r="K48" s="14"/>
    </row>
    <row r="49" spans="1:11" ht="19.5" customHeight="1">
      <c r="A49" s="12">
        <v>50</v>
      </c>
      <c r="B49" s="93" t="s">
        <v>58</v>
      </c>
      <c r="C49" s="31"/>
      <c r="D49" s="29"/>
      <c r="E49" s="55">
        <f t="shared" si="0"/>
        <v>0</v>
      </c>
      <c r="F49" s="30"/>
      <c r="G49" s="54">
        <f t="shared" si="1"/>
        <v>0</v>
      </c>
      <c r="H49" s="9"/>
      <c r="I49" s="4"/>
      <c r="J49" s="13"/>
      <c r="K49" s="14"/>
    </row>
    <row r="50" spans="1:11" ht="19.5" customHeight="1">
      <c r="A50" s="12">
        <v>51</v>
      </c>
      <c r="B50" s="124" t="s">
        <v>54</v>
      </c>
      <c r="C50" s="31"/>
      <c r="D50" s="29"/>
      <c r="E50" s="55">
        <f t="shared" si="0"/>
        <v>0</v>
      </c>
      <c r="F50" s="30"/>
      <c r="G50" s="54">
        <f t="shared" si="1"/>
        <v>0</v>
      </c>
      <c r="H50" s="9"/>
      <c r="I50" s="4"/>
      <c r="J50" s="13"/>
      <c r="K50" s="14"/>
    </row>
    <row r="51" spans="1:11" ht="19.5" customHeight="1">
      <c r="A51" s="12">
        <v>52</v>
      </c>
      <c r="B51" s="107" t="s">
        <v>55</v>
      </c>
      <c r="C51" s="31"/>
      <c r="D51" s="29"/>
      <c r="E51" s="55">
        <f t="shared" si="0"/>
        <v>0</v>
      </c>
      <c r="F51" s="30"/>
      <c r="G51" s="54">
        <f t="shared" si="1"/>
        <v>0</v>
      </c>
      <c r="H51" s="9"/>
      <c r="I51" s="4"/>
      <c r="J51" s="13"/>
      <c r="K51" s="14"/>
    </row>
    <row r="52" spans="1:11" ht="19.5" customHeight="1">
      <c r="A52" s="12">
        <v>53</v>
      </c>
      <c r="B52" s="34" t="s">
        <v>64</v>
      </c>
      <c r="C52" s="31"/>
      <c r="D52" s="29"/>
      <c r="E52" s="55">
        <f t="shared" si="0"/>
        <v>0</v>
      </c>
      <c r="F52" s="30"/>
      <c r="G52" s="54">
        <f t="shared" si="1"/>
        <v>0</v>
      </c>
      <c r="H52" s="9"/>
      <c r="I52" s="4"/>
      <c r="J52" s="13"/>
      <c r="K52" s="14"/>
    </row>
    <row r="53" spans="1:11" ht="19.5" customHeight="1">
      <c r="A53" s="12">
        <v>54</v>
      </c>
      <c r="B53" s="37" t="s">
        <v>43</v>
      </c>
      <c r="C53" s="31"/>
      <c r="D53" s="29"/>
      <c r="E53" s="55">
        <f t="shared" si="0"/>
        <v>0</v>
      </c>
      <c r="F53" s="30"/>
      <c r="G53" s="54">
        <f t="shared" si="1"/>
        <v>0</v>
      </c>
      <c r="H53" s="9"/>
      <c r="I53" s="4"/>
      <c r="J53" s="13"/>
      <c r="K53" s="14"/>
    </row>
    <row r="54" spans="1:11" ht="19.5" customHeight="1">
      <c r="A54" s="12">
        <v>55</v>
      </c>
      <c r="B54" s="36" t="s">
        <v>34</v>
      </c>
      <c r="C54" s="31"/>
      <c r="D54" s="29"/>
      <c r="E54" s="55">
        <f t="shared" si="0"/>
        <v>0</v>
      </c>
      <c r="F54" s="30"/>
      <c r="G54" s="54">
        <f t="shared" si="1"/>
        <v>0</v>
      </c>
      <c r="H54" s="9"/>
      <c r="I54" s="4"/>
      <c r="J54" s="13"/>
      <c r="K54" s="14"/>
    </row>
    <row r="55" spans="1:11" ht="19.5" customHeight="1">
      <c r="A55" s="12">
        <v>56</v>
      </c>
      <c r="B55" s="33" t="s">
        <v>75</v>
      </c>
      <c r="C55" s="31"/>
      <c r="D55" s="29"/>
      <c r="E55" s="55">
        <f t="shared" si="0"/>
        <v>0</v>
      </c>
      <c r="F55" s="30"/>
      <c r="G55" s="54">
        <f t="shared" si="1"/>
        <v>0</v>
      </c>
      <c r="H55" s="9"/>
      <c r="I55" s="4"/>
      <c r="J55" s="13"/>
      <c r="K55" s="14"/>
    </row>
    <row r="56" spans="1:11" ht="19.5" customHeight="1">
      <c r="A56" s="12">
        <v>57</v>
      </c>
      <c r="B56" s="51" t="s">
        <v>130</v>
      </c>
      <c r="C56" s="31"/>
      <c r="D56" s="29"/>
      <c r="E56" s="55">
        <f t="shared" si="0"/>
        <v>0</v>
      </c>
      <c r="F56" s="30"/>
      <c r="G56" s="54">
        <f t="shared" si="1"/>
        <v>0</v>
      </c>
      <c r="H56" s="9"/>
      <c r="I56" s="4"/>
      <c r="J56" s="13"/>
      <c r="K56" s="14"/>
    </row>
    <row r="57" spans="1:11" ht="19.5" customHeight="1">
      <c r="A57" s="12">
        <v>58</v>
      </c>
      <c r="B57" s="36" t="s">
        <v>78</v>
      </c>
      <c r="C57" s="31"/>
      <c r="D57" s="29"/>
      <c r="E57" s="55">
        <f t="shared" si="0"/>
        <v>0</v>
      </c>
      <c r="F57" s="30"/>
      <c r="G57" s="54">
        <f t="shared" si="1"/>
        <v>0</v>
      </c>
      <c r="H57" s="9"/>
      <c r="I57" s="4"/>
      <c r="J57" s="13"/>
      <c r="K57" s="14"/>
    </row>
    <row r="58" spans="1:11" ht="19.5" customHeight="1">
      <c r="A58" s="12">
        <v>59</v>
      </c>
      <c r="B58" s="36" t="s">
        <v>57</v>
      </c>
      <c r="C58" s="28"/>
      <c r="D58" s="29"/>
      <c r="E58" s="55"/>
      <c r="F58" s="30"/>
      <c r="G58" s="54"/>
      <c r="H58" s="9"/>
      <c r="I58" s="4"/>
      <c r="J58" s="13"/>
      <c r="K58" s="14"/>
    </row>
    <row r="59" spans="1:11" ht="19.5" customHeight="1">
      <c r="A59" s="12">
        <v>60</v>
      </c>
      <c r="B59" s="37" t="s">
        <v>84</v>
      </c>
      <c r="C59" s="31"/>
      <c r="D59" s="29"/>
      <c r="E59" s="55">
        <f t="shared" si="0"/>
        <v>0</v>
      </c>
      <c r="F59" s="30"/>
      <c r="G59" s="54">
        <f t="shared" si="1"/>
        <v>0</v>
      </c>
      <c r="H59" s="9"/>
      <c r="I59" s="4"/>
      <c r="J59" s="13"/>
      <c r="K59" s="14"/>
    </row>
    <row r="60" spans="1:11" ht="19.5" customHeight="1">
      <c r="A60" s="12">
        <v>61</v>
      </c>
      <c r="B60" s="107" t="s">
        <v>124</v>
      </c>
      <c r="C60" s="31"/>
      <c r="D60" s="29"/>
      <c r="E60" s="55">
        <f t="shared" si="0"/>
        <v>0</v>
      </c>
      <c r="F60" s="30"/>
      <c r="G60" s="54">
        <f t="shared" si="1"/>
        <v>0</v>
      </c>
      <c r="H60" s="9"/>
      <c r="I60" s="4"/>
      <c r="J60" s="13"/>
      <c r="K60" s="14"/>
    </row>
    <row r="61" spans="1:11" ht="19.5" customHeight="1">
      <c r="A61" s="12">
        <v>62</v>
      </c>
      <c r="B61" s="33" t="s">
        <v>85</v>
      </c>
      <c r="C61" s="31"/>
      <c r="D61" s="29"/>
      <c r="E61" s="55">
        <f t="shared" si="0"/>
        <v>0</v>
      </c>
      <c r="F61" s="30"/>
      <c r="G61" s="54">
        <f t="shared" si="1"/>
        <v>0</v>
      </c>
      <c r="H61" s="9"/>
      <c r="I61" s="4"/>
      <c r="J61" s="13"/>
      <c r="K61" s="14"/>
    </row>
    <row r="62" spans="1:11" ht="19.5" customHeight="1">
      <c r="A62" s="12">
        <v>63</v>
      </c>
      <c r="B62" s="37" t="s">
        <v>47</v>
      </c>
      <c r="C62" s="31"/>
      <c r="D62" s="29"/>
      <c r="E62" s="55">
        <f t="shared" si="0"/>
        <v>0</v>
      </c>
      <c r="F62" s="30"/>
      <c r="G62" s="54">
        <f t="shared" si="1"/>
        <v>0</v>
      </c>
      <c r="H62" s="9"/>
      <c r="I62" s="4"/>
      <c r="J62" s="13"/>
      <c r="K62" s="14"/>
    </row>
    <row r="63" spans="1:11" ht="19.5" customHeight="1">
      <c r="A63" s="12">
        <v>64</v>
      </c>
      <c r="B63" s="34" t="s">
        <v>63</v>
      </c>
      <c r="C63" s="31"/>
      <c r="D63" s="29"/>
      <c r="E63" s="55">
        <f t="shared" si="0"/>
        <v>0</v>
      </c>
      <c r="F63" s="30"/>
      <c r="G63" s="54">
        <f t="shared" si="1"/>
        <v>0</v>
      </c>
      <c r="H63" s="9"/>
      <c r="I63" s="4"/>
      <c r="J63" s="13"/>
      <c r="K63" s="14"/>
    </row>
    <row r="64" spans="1:11" ht="19.5" customHeight="1">
      <c r="A64" s="12">
        <v>65</v>
      </c>
      <c r="B64" s="124" t="s">
        <v>36</v>
      </c>
      <c r="C64" s="31"/>
      <c r="D64" s="29"/>
      <c r="E64" s="55">
        <f t="shared" si="0"/>
        <v>0</v>
      </c>
      <c r="F64" s="30"/>
      <c r="G64" s="54">
        <f t="shared" si="1"/>
        <v>0</v>
      </c>
      <c r="H64" s="9"/>
      <c r="I64" s="4"/>
      <c r="J64" s="13"/>
      <c r="K64" s="14"/>
    </row>
    <row r="65" spans="1:11" ht="19.5" customHeight="1">
      <c r="A65" s="12">
        <v>66</v>
      </c>
      <c r="B65" s="33" t="s">
        <v>71</v>
      </c>
      <c r="C65" s="31"/>
      <c r="D65" s="29"/>
      <c r="E65" s="55">
        <f t="shared" si="0"/>
        <v>0</v>
      </c>
      <c r="F65" s="30"/>
      <c r="G65" s="54">
        <f t="shared" si="1"/>
        <v>0</v>
      </c>
      <c r="H65" s="9"/>
      <c r="I65" s="4"/>
      <c r="J65" s="13"/>
      <c r="K65" s="14"/>
    </row>
    <row r="66" spans="1:11" ht="19.5" customHeight="1">
      <c r="A66" s="12">
        <v>67</v>
      </c>
      <c r="B66" s="35" t="s">
        <v>37</v>
      </c>
      <c r="C66" s="31"/>
      <c r="D66" s="29"/>
      <c r="E66" s="55">
        <f t="shared" si="0"/>
        <v>0</v>
      </c>
      <c r="F66" s="30"/>
      <c r="G66" s="54">
        <f t="shared" si="1"/>
        <v>0</v>
      </c>
      <c r="H66" s="9"/>
      <c r="I66" s="4"/>
      <c r="J66" s="13"/>
      <c r="K66" s="14"/>
    </row>
    <row r="67" spans="1:11" ht="19.5" customHeight="1">
      <c r="A67" s="12">
        <v>68</v>
      </c>
      <c r="B67" s="35" t="s">
        <v>39</v>
      </c>
      <c r="C67" s="31"/>
      <c r="D67" s="29"/>
      <c r="E67" s="55">
        <f t="shared" si="0"/>
        <v>0</v>
      </c>
      <c r="F67" s="30"/>
      <c r="G67" s="54">
        <f t="shared" si="1"/>
        <v>0</v>
      </c>
      <c r="H67" s="9"/>
      <c r="I67" s="4"/>
      <c r="J67" s="13"/>
      <c r="K67" s="14"/>
    </row>
    <row r="68" spans="1:11" ht="19.5" customHeight="1">
      <c r="A68" s="12"/>
      <c r="B68" s="35" t="s">
        <v>49</v>
      </c>
      <c r="C68" s="31"/>
      <c r="D68" s="29"/>
      <c r="E68" s="55">
        <f t="shared" si="0"/>
        <v>0</v>
      </c>
      <c r="F68" s="30"/>
      <c r="G68" s="54">
        <f t="shared" si="1"/>
        <v>0</v>
      </c>
      <c r="H68" s="9"/>
      <c r="I68" s="4"/>
      <c r="J68" s="13"/>
      <c r="K68" s="14"/>
    </row>
    <row r="69" spans="1:11" ht="19.5" customHeight="1">
      <c r="A69" s="12">
        <v>68</v>
      </c>
      <c r="B69" s="94" t="s">
        <v>56</v>
      </c>
      <c r="C69" s="28"/>
      <c r="D69" s="29"/>
      <c r="E69" s="55"/>
      <c r="F69" s="30"/>
      <c r="G69" s="54"/>
      <c r="H69" s="9"/>
      <c r="I69" s="4"/>
      <c r="J69" s="13"/>
      <c r="K69" s="14"/>
    </row>
    <row r="70" spans="1:11" ht="19.5" customHeight="1">
      <c r="A70" s="12"/>
      <c r="B70" s="33" t="s">
        <v>88</v>
      </c>
      <c r="C70" s="31"/>
      <c r="D70" s="29"/>
      <c r="E70" s="55">
        <f t="shared" si="0"/>
        <v>0</v>
      </c>
      <c r="F70" s="30"/>
      <c r="G70" s="54">
        <f t="shared" si="1"/>
        <v>0</v>
      </c>
      <c r="H70" s="9"/>
      <c r="I70" s="4"/>
      <c r="J70" s="13"/>
      <c r="K70" s="14"/>
    </row>
    <row r="71" spans="1:11" ht="19.5" customHeight="1">
      <c r="A71" s="12"/>
      <c r="B71" s="123" t="s">
        <v>126</v>
      </c>
      <c r="C71" s="31"/>
      <c r="D71" s="29"/>
      <c r="E71" s="55">
        <f t="shared" si="0"/>
        <v>0</v>
      </c>
      <c r="F71" s="30"/>
      <c r="G71" s="54">
        <f t="shared" si="1"/>
        <v>0</v>
      </c>
      <c r="H71" s="9"/>
      <c r="I71" s="4"/>
      <c r="J71" s="13"/>
      <c r="K71" s="14"/>
    </row>
    <row r="72" spans="1:11" ht="19.5" customHeight="1">
      <c r="A72" s="12"/>
      <c r="B72" s="35" t="s">
        <v>52</v>
      </c>
      <c r="C72" s="31"/>
      <c r="D72" s="29"/>
      <c r="E72" s="55">
        <f t="shared" si="0"/>
        <v>0</v>
      </c>
      <c r="F72" s="30"/>
      <c r="G72" s="54">
        <f t="shared" si="1"/>
        <v>0</v>
      </c>
      <c r="H72" s="9"/>
      <c r="I72" s="4"/>
      <c r="J72" s="13"/>
      <c r="K72" s="14"/>
    </row>
    <row r="73" spans="1:11" ht="19.5" customHeight="1">
      <c r="A73" s="76"/>
      <c r="B73" s="34" t="s">
        <v>60</v>
      </c>
      <c r="C73" s="31"/>
      <c r="D73" s="29"/>
      <c r="E73" s="55">
        <f>SUM(C73:D73)</f>
        <v>0</v>
      </c>
      <c r="F73" s="30"/>
      <c r="G73" s="54">
        <f>SUM(E73:F73)</f>
        <v>0</v>
      </c>
      <c r="H73" s="9"/>
      <c r="I73" s="4"/>
      <c r="J73" s="13"/>
      <c r="K73" s="14"/>
    </row>
    <row r="74" spans="2:11" ht="18.75">
      <c r="B74" s="33" t="s">
        <v>52</v>
      </c>
      <c r="C74" s="31"/>
      <c r="D74" s="29"/>
      <c r="E74" s="55">
        <f>SUM(C74:D74)</f>
        <v>0</v>
      </c>
      <c r="F74" s="30"/>
      <c r="G74" s="54">
        <f>SUM(E74:F74)</f>
        <v>0</v>
      </c>
      <c r="H74" s="9"/>
      <c r="I74" s="4"/>
      <c r="J74" s="13"/>
      <c r="K74" s="14"/>
    </row>
    <row r="75" spans="2:11" ht="18.75">
      <c r="B75" s="34" t="s">
        <v>60</v>
      </c>
      <c r="C75" s="31"/>
      <c r="D75" s="29"/>
      <c r="E75" s="55">
        <f>SUM(C75:D75)</f>
        <v>0</v>
      </c>
      <c r="F75" s="30"/>
      <c r="G75" s="54">
        <f>SUM(E75:F75)</f>
        <v>0</v>
      </c>
      <c r="H75" s="9"/>
      <c r="I75" s="4"/>
      <c r="J75" s="13"/>
      <c r="K75" s="14"/>
    </row>
    <row r="76" spans="2:11" ht="18.75">
      <c r="B76" s="69" t="s">
        <v>30</v>
      </c>
      <c r="C76" s="31"/>
      <c r="D76" s="29"/>
      <c r="E76" s="55">
        <f>SUM(C76:D76)</f>
        <v>0</v>
      </c>
      <c r="F76" s="30"/>
      <c r="G76" s="54">
        <f>SUM(E76:F76)</f>
        <v>0</v>
      </c>
      <c r="H76" s="9"/>
      <c r="I76" s="4"/>
      <c r="J76" s="13"/>
      <c r="K76" s="14"/>
    </row>
  </sheetData>
  <sheetProtection selectLockedCells="1" selectUnlockedCells="1"/>
  <mergeCells count="2">
    <mergeCell ref="B3:C3"/>
    <mergeCell ref="E3:G3"/>
  </mergeCells>
  <printOptions/>
  <pageMargins left="0.7" right="0.7" top="0.5118055555555555" bottom="0.511805555555555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zoomScale="75" zoomScaleNormal="75" zoomScalePageLayoutView="0" workbookViewId="0" topLeftCell="A1">
      <selection activeCell="D23" sqref="D23"/>
    </sheetView>
  </sheetViews>
  <sheetFormatPr defaultColWidth="13.4453125" defaultRowHeight="16.5"/>
  <cols>
    <col min="1" max="1" width="5.5546875" style="1" customWidth="1"/>
    <col min="2" max="2" width="24.6640625" style="1" customWidth="1"/>
    <col min="3" max="4" width="11.3359375" style="1" customWidth="1"/>
    <col min="5" max="5" width="13.4453125" style="1" customWidth="1"/>
    <col min="6" max="8" width="11.3359375" style="1" customWidth="1"/>
    <col min="9" max="9" width="1.4375" style="1" customWidth="1"/>
    <col min="10" max="16384" width="13.4453125" style="1" customWidth="1"/>
  </cols>
  <sheetData>
    <row r="1" spans="1:9" ht="18" customHeight="1" thickBot="1">
      <c r="A1" s="2"/>
      <c r="B1" s="11" t="s">
        <v>12</v>
      </c>
      <c r="C1" s="11"/>
      <c r="F1" s="3"/>
      <c r="G1" s="3"/>
      <c r="H1" s="3"/>
      <c r="I1" s="4"/>
    </row>
    <row r="2" spans="1:9" ht="18.75" customHeight="1">
      <c r="A2" s="2"/>
      <c r="B2" s="5"/>
      <c r="C2" s="2"/>
      <c r="D2" s="2"/>
      <c r="E2" s="2"/>
      <c r="F2" s="2"/>
      <c r="G2" s="2"/>
      <c r="H2" s="2"/>
      <c r="I2" s="6"/>
    </row>
    <row r="3" spans="1:11" ht="18.75">
      <c r="A3" s="2"/>
      <c r="B3" s="138" t="s">
        <v>16</v>
      </c>
      <c r="C3" s="138"/>
      <c r="D3" s="2"/>
      <c r="E3" s="138" t="s">
        <v>133</v>
      </c>
      <c r="F3" s="138"/>
      <c r="G3" s="138"/>
      <c r="H3" s="2"/>
      <c r="I3" s="6"/>
      <c r="J3" s="2">
        <f>SUM(J5:J28)</f>
        <v>144</v>
      </c>
      <c r="K3" s="2">
        <f>SUM(K5:K28)</f>
        <v>23</v>
      </c>
    </row>
    <row r="4" spans="1:11" ht="18.75">
      <c r="A4" s="2"/>
      <c r="B4" s="10" t="s">
        <v>17</v>
      </c>
      <c r="C4" s="7" t="s">
        <v>0</v>
      </c>
      <c r="D4" s="7" t="s">
        <v>1</v>
      </c>
      <c r="E4" s="7"/>
      <c r="F4" s="7"/>
      <c r="G4" s="7" t="s">
        <v>4</v>
      </c>
      <c r="H4" s="7" t="s">
        <v>5</v>
      </c>
      <c r="I4" s="4"/>
      <c r="J4" s="7" t="s">
        <v>20</v>
      </c>
      <c r="K4" s="7" t="s">
        <v>21</v>
      </c>
    </row>
    <row r="5" spans="1:11" ht="19.5" customHeight="1">
      <c r="A5" s="84">
        <v>1</v>
      </c>
      <c r="B5" s="36" t="s">
        <v>72</v>
      </c>
      <c r="C5" s="109">
        <v>52</v>
      </c>
      <c r="D5" s="29">
        <v>61</v>
      </c>
      <c r="E5" s="55">
        <f aca="true" t="shared" si="0" ref="E5:E28">SUM(C5:D5)</f>
        <v>113</v>
      </c>
      <c r="F5" s="30"/>
      <c r="G5" s="54">
        <f aca="true" t="shared" si="1" ref="G5:G28">SUM(E5:F5)</f>
        <v>113</v>
      </c>
      <c r="H5" s="9">
        <v>100</v>
      </c>
      <c r="I5" s="4"/>
      <c r="J5" s="13">
        <v>6</v>
      </c>
      <c r="K5" s="14">
        <v>1</v>
      </c>
    </row>
    <row r="6" spans="1:11" ht="19.5" customHeight="1">
      <c r="A6" s="85">
        <v>2</v>
      </c>
      <c r="B6" s="69" t="s">
        <v>30</v>
      </c>
      <c r="C6" s="31">
        <v>58</v>
      </c>
      <c r="D6" s="29">
        <v>58</v>
      </c>
      <c r="E6" s="55">
        <f t="shared" si="0"/>
        <v>116</v>
      </c>
      <c r="F6" s="30"/>
      <c r="G6" s="54">
        <f t="shared" si="1"/>
        <v>116</v>
      </c>
      <c r="H6" s="9">
        <v>97</v>
      </c>
      <c r="I6" s="4"/>
      <c r="J6" s="13">
        <v>6</v>
      </c>
      <c r="K6" s="14">
        <v>1</v>
      </c>
    </row>
    <row r="7" spans="1:12" ht="19.5" customHeight="1">
      <c r="A7" s="121">
        <v>3</v>
      </c>
      <c r="B7" s="36" t="s">
        <v>34</v>
      </c>
      <c r="C7" s="31">
        <v>57</v>
      </c>
      <c r="D7" s="29">
        <v>60</v>
      </c>
      <c r="E7" s="55">
        <f t="shared" si="0"/>
        <v>117</v>
      </c>
      <c r="F7" s="30"/>
      <c r="G7" s="54">
        <f t="shared" si="1"/>
        <v>117</v>
      </c>
      <c r="H7" s="9">
        <v>94</v>
      </c>
      <c r="I7" s="4"/>
      <c r="J7" s="13">
        <v>6</v>
      </c>
      <c r="K7" s="14">
        <v>1</v>
      </c>
      <c r="L7" s="100" t="s">
        <v>22</v>
      </c>
    </row>
    <row r="8" spans="1:11" ht="19.5" customHeight="1">
      <c r="A8" s="12">
        <v>4</v>
      </c>
      <c r="B8" s="51" t="s">
        <v>130</v>
      </c>
      <c r="C8" s="31">
        <v>55</v>
      </c>
      <c r="D8" s="29">
        <v>63</v>
      </c>
      <c r="E8" s="55">
        <f t="shared" si="0"/>
        <v>118</v>
      </c>
      <c r="F8" s="30"/>
      <c r="G8" s="54">
        <f t="shared" si="1"/>
        <v>118</v>
      </c>
      <c r="H8" s="9">
        <v>91</v>
      </c>
      <c r="I8" s="4"/>
      <c r="J8" s="13">
        <v>6</v>
      </c>
      <c r="K8" s="14">
        <v>1</v>
      </c>
    </row>
    <row r="9" spans="1:11" ht="19.5" customHeight="1">
      <c r="A9" s="12">
        <v>5</v>
      </c>
      <c r="B9" s="37" t="s">
        <v>32</v>
      </c>
      <c r="C9" s="31">
        <v>60</v>
      </c>
      <c r="D9" s="29">
        <v>59</v>
      </c>
      <c r="E9" s="55">
        <f t="shared" si="0"/>
        <v>119</v>
      </c>
      <c r="F9" s="30"/>
      <c r="G9" s="54">
        <f t="shared" si="1"/>
        <v>119</v>
      </c>
      <c r="H9" s="9">
        <v>89</v>
      </c>
      <c r="I9" s="4"/>
      <c r="J9" s="13">
        <v>6</v>
      </c>
      <c r="K9" s="14">
        <v>1</v>
      </c>
    </row>
    <row r="10" spans="1:11" ht="19.5" customHeight="1">
      <c r="A10" s="12">
        <v>6</v>
      </c>
      <c r="B10" s="36" t="s">
        <v>57</v>
      </c>
      <c r="C10" s="31">
        <v>60</v>
      </c>
      <c r="D10" s="29">
        <v>60</v>
      </c>
      <c r="E10" s="55">
        <f t="shared" si="0"/>
        <v>120</v>
      </c>
      <c r="F10" s="30"/>
      <c r="G10" s="54">
        <f t="shared" si="1"/>
        <v>120</v>
      </c>
      <c r="H10" s="9">
        <v>86</v>
      </c>
      <c r="I10" s="4"/>
      <c r="J10" s="13">
        <v>6</v>
      </c>
      <c r="K10" s="14">
        <v>1</v>
      </c>
    </row>
    <row r="11" spans="1:11" ht="19.5" customHeight="1">
      <c r="A11" s="12">
        <v>6</v>
      </c>
      <c r="B11" s="37" t="s">
        <v>118</v>
      </c>
      <c r="C11" s="31">
        <v>58</v>
      </c>
      <c r="D11" s="29">
        <v>62</v>
      </c>
      <c r="E11" s="55">
        <f t="shared" si="0"/>
        <v>120</v>
      </c>
      <c r="F11" s="30"/>
      <c r="G11" s="54">
        <f t="shared" si="1"/>
        <v>120</v>
      </c>
      <c r="H11" s="9">
        <v>86</v>
      </c>
      <c r="I11" s="4"/>
      <c r="J11" s="13">
        <v>6</v>
      </c>
      <c r="K11" s="14">
        <v>1</v>
      </c>
    </row>
    <row r="12" spans="1:11" ht="19.5" customHeight="1">
      <c r="A12" s="12">
        <v>8</v>
      </c>
      <c r="B12" s="52" t="s">
        <v>61</v>
      </c>
      <c r="C12" s="31">
        <v>63</v>
      </c>
      <c r="D12" s="29">
        <v>59</v>
      </c>
      <c r="E12" s="55">
        <f t="shared" si="0"/>
        <v>122</v>
      </c>
      <c r="F12" s="30"/>
      <c r="G12" s="54">
        <f t="shared" si="1"/>
        <v>122</v>
      </c>
      <c r="H12" s="9">
        <v>83</v>
      </c>
      <c r="I12" s="4"/>
      <c r="J12" s="13">
        <v>6</v>
      </c>
      <c r="K12" s="14">
        <v>1</v>
      </c>
    </row>
    <row r="13" spans="1:11" ht="19.5" customHeight="1">
      <c r="A13" s="12">
        <v>10</v>
      </c>
      <c r="B13" s="36" t="s">
        <v>44</v>
      </c>
      <c r="C13" s="31">
        <v>62</v>
      </c>
      <c r="D13" s="29">
        <v>62</v>
      </c>
      <c r="E13" s="55">
        <f t="shared" si="0"/>
        <v>124</v>
      </c>
      <c r="F13" s="30"/>
      <c r="G13" s="54">
        <f t="shared" si="1"/>
        <v>124</v>
      </c>
      <c r="H13" s="9">
        <v>80</v>
      </c>
      <c r="I13" s="4"/>
      <c r="J13" s="13">
        <v>6</v>
      </c>
      <c r="K13" s="14">
        <v>1</v>
      </c>
    </row>
    <row r="14" spans="1:11" ht="19.5" customHeight="1">
      <c r="A14" s="12">
        <v>10</v>
      </c>
      <c r="B14" s="51" t="s">
        <v>46</v>
      </c>
      <c r="C14" s="31">
        <v>60</v>
      </c>
      <c r="D14" s="29">
        <v>64</v>
      </c>
      <c r="E14" s="55">
        <f t="shared" si="0"/>
        <v>124</v>
      </c>
      <c r="F14" s="30"/>
      <c r="G14" s="54">
        <f t="shared" si="1"/>
        <v>124</v>
      </c>
      <c r="H14" s="9">
        <v>80</v>
      </c>
      <c r="I14" s="4"/>
      <c r="J14" s="13">
        <v>6</v>
      </c>
      <c r="K14" s="14">
        <v>1</v>
      </c>
    </row>
    <row r="15" spans="1:11" ht="19.5" customHeight="1">
      <c r="A15" s="12">
        <v>11</v>
      </c>
      <c r="B15" s="35" t="s">
        <v>35</v>
      </c>
      <c r="C15" s="31">
        <v>65</v>
      </c>
      <c r="D15" s="29">
        <v>62</v>
      </c>
      <c r="E15" s="55">
        <f t="shared" si="0"/>
        <v>127</v>
      </c>
      <c r="F15" s="30"/>
      <c r="G15" s="54">
        <f t="shared" si="1"/>
        <v>127</v>
      </c>
      <c r="H15" s="9">
        <v>77</v>
      </c>
      <c r="I15" s="4"/>
      <c r="J15" s="13">
        <v>6</v>
      </c>
      <c r="K15" s="14">
        <v>1</v>
      </c>
    </row>
    <row r="16" spans="1:11" ht="19.5" customHeight="1">
      <c r="A16" s="12">
        <v>12</v>
      </c>
      <c r="B16" s="39" t="s">
        <v>117</v>
      </c>
      <c r="C16" s="31">
        <v>60</v>
      </c>
      <c r="D16" s="29">
        <v>69</v>
      </c>
      <c r="E16" s="55">
        <f t="shared" si="0"/>
        <v>129</v>
      </c>
      <c r="F16" s="30"/>
      <c r="G16" s="54">
        <f t="shared" si="1"/>
        <v>129</v>
      </c>
      <c r="H16" s="9">
        <v>75</v>
      </c>
      <c r="I16" s="4"/>
      <c r="J16" s="13">
        <v>6</v>
      </c>
      <c r="K16" s="14">
        <v>1</v>
      </c>
    </row>
    <row r="17" spans="1:11" ht="19.5" customHeight="1">
      <c r="A17" s="12">
        <v>13</v>
      </c>
      <c r="B17" s="53" t="s">
        <v>65</v>
      </c>
      <c r="C17" s="31">
        <v>64</v>
      </c>
      <c r="D17" s="29">
        <v>68</v>
      </c>
      <c r="E17" s="55">
        <f t="shared" si="0"/>
        <v>132</v>
      </c>
      <c r="F17" s="30"/>
      <c r="G17" s="54">
        <f t="shared" si="1"/>
        <v>132</v>
      </c>
      <c r="H17" s="9">
        <v>72</v>
      </c>
      <c r="I17" s="4"/>
      <c r="J17" s="13">
        <v>6</v>
      </c>
      <c r="K17" s="14">
        <v>1</v>
      </c>
    </row>
    <row r="18" spans="1:11" ht="19.5" customHeight="1">
      <c r="A18" s="12">
        <v>13</v>
      </c>
      <c r="B18" s="37" t="s">
        <v>43</v>
      </c>
      <c r="C18" s="31">
        <v>63</v>
      </c>
      <c r="D18" s="29">
        <v>69</v>
      </c>
      <c r="E18" s="55">
        <f t="shared" si="0"/>
        <v>132</v>
      </c>
      <c r="F18" s="30"/>
      <c r="G18" s="54">
        <f t="shared" si="1"/>
        <v>132</v>
      </c>
      <c r="H18" s="9">
        <v>72</v>
      </c>
      <c r="I18" s="4"/>
      <c r="J18" s="13">
        <v>6</v>
      </c>
      <c r="K18" s="14">
        <v>1</v>
      </c>
    </row>
    <row r="19" spans="1:11" ht="19.5" customHeight="1">
      <c r="A19" s="12">
        <v>15</v>
      </c>
      <c r="B19" s="124" t="s">
        <v>36</v>
      </c>
      <c r="C19" s="31">
        <v>65</v>
      </c>
      <c r="D19" s="29">
        <v>68</v>
      </c>
      <c r="E19" s="55">
        <f t="shared" si="0"/>
        <v>133</v>
      </c>
      <c r="F19" s="30"/>
      <c r="G19" s="54">
        <f t="shared" si="1"/>
        <v>133</v>
      </c>
      <c r="H19" s="9">
        <v>69</v>
      </c>
      <c r="I19" s="4"/>
      <c r="J19" s="13">
        <v>6</v>
      </c>
      <c r="K19" s="14">
        <v>1</v>
      </c>
    </row>
    <row r="20" spans="1:11" ht="19.5" customHeight="1">
      <c r="A20" s="12">
        <v>16</v>
      </c>
      <c r="B20" s="65" t="s">
        <v>31</v>
      </c>
      <c r="C20" s="31">
        <v>68</v>
      </c>
      <c r="D20" s="29">
        <v>66</v>
      </c>
      <c r="E20" s="55">
        <f t="shared" si="0"/>
        <v>134</v>
      </c>
      <c r="F20" s="30"/>
      <c r="G20" s="54">
        <f t="shared" si="1"/>
        <v>134</v>
      </c>
      <c r="H20" s="9">
        <v>67</v>
      </c>
      <c r="I20" s="4"/>
      <c r="J20" s="13">
        <v>6</v>
      </c>
      <c r="K20" s="14">
        <v>1</v>
      </c>
    </row>
    <row r="21" spans="1:11" ht="19.5" customHeight="1">
      <c r="A21" s="12">
        <v>17</v>
      </c>
      <c r="B21" s="33" t="s">
        <v>134</v>
      </c>
      <c r="C21" s="31">
        <v>70</v>
      </c>
      <c r="D21" s="29">
        <v>65</v>
      </c>
      <c r="E21" s="55">
        <f t="shared" si="0"/>
        <v>135</v>
      </c>
      <c r="F21" s="30"/>
      <c r="G21" s="54">
        <f t="shared" si="1"/>
        <v>135</v>
      </c>
      <c r="H21" s="9">
        <v>65</v>
      </c>
      <c r="I21" s="4"/>
      <c r="J21" s="13">
        <v>6</v>
      </c>
      <c r="K21" s="14">
        <v>1</v>
      </c>
    </row>
    <row r="22" spans="1:11" ht="19.5" customHeight="1">
      <c r="A22" s="12">
        <v>18</v>
      </c>
      <c r="B22" s="35" t="s">
        <v>49</v>
      </c>
      <c r="C22" s="31">
        <v>71</v>
      </c>
      <c r="D22" s="29">
        <v>66</v>
      </c>
      <c r="E22" s="55">
        <f t="shared" si="0"/>
        <v>137</v>
      </c>
      <c r="F22" s="30"/>
      <c r="G22" s="54">
        <f t="shared" si="1"/>
        <v>137</v>
      </c>
      <c r="H22" s="9">
        <v>63</v>
      </c>
      <c r="I22" s="4"/>
      <c r="J22" s="13">
        <v>6</v>
      </c>
      <c r="K22" s="14">
        <v>1</v>
      </c>
    </row>
    <row r="23" spans="1:11" ht="19.5" customHeight="1">
      <c r="A23" s="12">
        <v>19</v>
      </c>
      <c r="B23" s="35" t="s">
        <v>52</v>
      </c>
      <c r="C23" s="31">
        <v>70</v>
      </c>
      <c r="D23" s="29">
        <v>68</v>
      </c>
      <c r="E23" s="55">
        <f t="shared" si="0"/>
        <v>138</v>
      </c>
      <c r="F23" s="30"/>
      <c r="G23" s="54">
        <f t="shared" si="1"/>
        <v>138</v>
      </c>
      <c r="H23" s="9">
        <v>61</v>
      </c>
      <c r="I23" s="4"/>
      <c r="J23" s="13">
        <v>6</v>
      </c>
      <c r="K23" s="14">
        <v>0</v>
      </c>
    </row>
    <row r="24" spans="1:11" ht="19.5" customHeight="1">
      <c r="A24" s="12">
        <v>20</v>
      </c>
      <c r="B24" s="49" t="s">
        <v>51</v>
      </c>
      <c r="C24" s="31">
        <v>74</v>
      </c>
      <c r="D24" s="29">
        <v>68</v>
      </c>
      <c r="E24" s="55">
        <f t="shared" si="0"/>
        <v>142</v>
      </c>
      <c r="F24" s="30"/>
      <c r="G24" s="54">
        <f t="shared" si="1"/>
        <v>142</v>
      </c>
      <c r="H24" s="9">
        <v>59</v>
      </c>
      <c r="I24" s="4"/>
      <c r="J24" s="13">
        <v>6</v>
      </c>
      <c r="K24" s="14">
        <v>1</v>
      </c>
    </row>
    <row r="25" spans="1:11" ht="19.5" customHeight="1">
      <c r="A25" s="12">
        <v>21</v>
      </c>
      <c r="B25" s="124" t="s">
        <v>54</v>
      </c>
      <c r="C25" s="31">
        <v>76</v>
      </c>
      <c r="D25" s="29">
        <v>68</v>
      </c>
      <c r="E25" s="55">
        <f t="shared" si="0"/>
        <v>144</v>
      </c>
      <c r="F25" s="30"/>
      <c r="G25" s="54">
        <f t="shared" si="1"/>
        <v>144</v>
      </c>
      <c r="H25" s="9">
        <v>57</v>
      </c>
      <c r="I25" s="4"/>
      <c r="J25" s="13">
        <v>6</v>
      </c>
      <c r="K25" s="14">
        <v>1</v>
      </c>
    </row>
    <row r="26" spans="1:11" ht="19.5" customHeight="1">
      <c r="A26" s="12">
        <v>22</v>
      </c>
      <c r="B26" s="124" t="s">
        <v>50</v>
      </c>
      <c r="C26" s="31">
        <v>79</v>
      </c>
      <c r="D26" s="29">
        <v>71</v>
      </c>
      <c r="E26" s="55">
        <f t="shared" si="0"/>
        <v>150</v>
      </c>
      <c r="F26" s="30"/>
      <c r="G26" s="54">
        <f t="shared" si="1"/>
        <v>150</v>
      </c>
      <c r="H26" s="9">
        <v>55</v>
      </c>
      <c r="I26" s="4"/>
      <c r="J26" s="13">
        <v>6</v>
      </c>
      <c r="K26" s="14">
        <v>1</v>
      </c>
    </row>
    <row r="27" spans="1:11" ht="19.5" customHeight="1">
      <c r="A27" s="12">
        <v>23</v>
      </c>
      <c r="B27" s="125" t="s">
        <v>131</v>
      </c>
      <c r="C27" s="31">
        <v>91</v>
      </c>
      <c r="D27" s="29">
        <v>80</v>
      </c>
      <c r="E27" s="55">
        <f t="shared" si="0"/>
        <v>171</v>
      </c>
      <c r="F27" s="30"/>
      <c r="G27" s="54">
        <f t="shared" si="1"/>
        <v>171</v>
      </c>
      <c r="H27" s="9">
        <v>52</v>
      </c>
      <c r="I27" s="4"/>
      <c r="J27" s="13">
        <v>6</v>
      </c>
      <c r="K27" s="14">
        <v>1</v>
      </c>
    </row>
    <row r="28" spans="1:11" ht="19.5" customHeight="1">
      <c r="A28" s="12">
        <v>23</v>
      </c>
      <c r="B28" s="94" t="s">
        <v>56</v>
      </c>
      <c r="C28" s="31">
        <v>88</v>
      </c>
      <c r="D28" s="29">
        <v>83</v>
      </c>
      <c r="E28" s="55">
        <f t="shared" si="0"/>
        <v>171</v>
      </c>
      <c r="F28" s="30"/>
      <c r="G28" s="54">
        <f t="shared" si="1"/>
        <v>171</v>
      </c>
      <c r="H28" s="9">
        <v>52</v>
      </c>
      <c r="I28" s="4"/>
      <c r="J28" s="13">
        <v>6</v>
      </c>
      <c r="K28" s="14">
        <v>1</v>
      </c>
    </row>
    <row r="29" spans="1:11" ht="19.5" customHeight="1">
      <c r="A29" s="12"/>
      <c r="B29" s="51" t="s">
        <v>82</v>
      </c>
      <c r="C29" s="31"/>
      <c r="D29" s="29"/>
      <c r="E29" s="55">
        <f aca="true" t="shared" si="2" ref="E29:E71">SUM(C29:D29)</f>
        <v>0</v>
      </c>
      <c r="F29" s="30"/>
      <c r="G29" s="54">
        <f aca="true" t="shared" si="3" ref="G29:G71">SUM(E29:F29)</f>
        <v>0</v>
      </c>
      <c r="H29" s="9">
        <v>0</v>
      </c>
      <c r="I29" s="4"/>
      <c r="J29" s="13"/>
      <c r="K29" s="14"/>
    </row>
    <row r="30" spans="1:11" ht="19.5" customHeight="1">
      <c r="A30" s="12"/>
      <c r="B30" s="34" t="s">
        <v>62</v>
      </c>
      <c r="C30" s="31"/>
      <c r="D30" s="29"/>
      <c r="E30" s="55">
        <f t="shared" si="2"/>
        <v>0</v>
      </c>
      <c r="F30" s="30"/>
      <c r="G30" s="54">
        <f t="shared" si="3"/>
        <v>0</v>
      </c>
      <c r="H30" s="9">
        <v>0</v>
      </c>
      <c r="I30" s="4"/>
      <c r="J30" s="13"/>
      <c r="K30" s="14"/>
    </row>
    <row r="31" spans="1:11" ht="19.5" customHeight="1">
      <c r="A31" s="12"/>
      <c r="B31" s="33" t="s">
        <v>70</v>
      </c>
      <c r="C31" s="31"/>
      <c r="D31" s="29"/>
      <c r="E31" s="55">
        <f>SUM(C31:D31)</f>
        <v>0</v>
      </c>
      <c r="F31" s="30"/>
      <c r="G31" s="54">
        <f>SUM(E31:F31)</f>
        <v>0</v>
      </c>
      <c r="H31" s="9">
        <v>0</v>
      </c>
      <c r="I31" s="4"/>
      <c r="J31" s="13"/>
      <c r="K31" s="14"/>
    </row>
    <row r="32" spans="1:11" ht="19.5" customHeight="1">
      <c r="A32" s="12"/>
      <c r="B32" s="36" t="s">
        <v>83</v>
      </c>
      <c r="C32" s="31"/>
      <c r="D32" s="29"/>
      <c r="E32" s="55">
        <f t="shared" si="2"/>
        <v>0</v>
      </c>
      <c r="F32" s="30"/>
      <c r="G32" s="54">
        <f t="shared" si="3"/>
        <v>0</v>
      </c>
      <c r="H32" s="9">
        <v>0</v>
      </c>
      <c r="I32" s="4"/>
      <c r="J32" s="13"/>
      <c r="K32" s="14"/>
    </row>
    <row r="33" spans="1:11" ht="19.5" customHeight="1">
      <c r="A33" s="12"/>
      <c r="B33" s="33" t="s">
        <v>89</v>
      </c>
      <c r="C33" s="28"/>
      <c r="D33" s="29"/>
      <c r="E33" s="55">
        <f t="shared" si="2"/>
        <v>0</v>
      </c>
      <c r="F33" s="30"/>
      <c r="G33" s="54">
        <f t="shared" si="3"/>
        <v>0</v>
      </c>
      <c r="H33" s="9">
        <v>0</v>
      </c>
      <c r="I33" s="4"/>
      <c r="J33" s="13"/>
      <c r="K33" s="14"/>
    </row>
    <row r="34" spans="1:11" ht="19.5" customHeight="1">
      <c r="A34" s="12"/>
      <c r="B34" s="36" t="s">
        <v>45</v>
      </c>
      <c r="C34" s="31"/>
      <c r="D34" s="29"/>
      <c r="E34" s="55">
        <f t="shared" si="2"/>
        <v>0</v>
      </c>
      <c r="F34" s="30"/>
      <c r="G34" s="54">
        <f t="shared" si="3"/>
        <v>0</v>
      </c>
      <c r="H34" s="9">
        <v>0</v>
      </c>
      <c r="I34" s="4"/>
      <c r="J34" s="13"/>
      <c r="K34" s="14"/>
    </row>
    <row r="35" spans="1:11" ht="19.5" customHeight="1">
      <c r="A35" s="12"/>
      <c r="B35" s="35" t="s">
        <v>77</v>
      </c>
      <c r="C35" s="31"/>
      <c r="D35" s="29"/>
      <c r="E35" s="55">
        <f t="shared" si="2"/>
        <v>0</v>
      </c>
      <c r="F35" s="30"/>
      <c r="G35" s="54">
        <f t="shared" si="3"/>
        <v>0</v>
      </c>
      <c r="H35" s="9">
        <v>0</v>
      </c>
      <c r="I35" s="4"/>
      <c r="J35" s="13"/>
      <c r="K35" s="14"/>
    </row>
    <row r="36" spans="1:11" ht="19.5" customHeight="1">
      <c r="A36" s="12"/>
      <c r="B36" s="34" t="s">
        <v>59</v>
      </c>
      <c r="C36" s="31"/>
      <c r="D36" s="29"/>
      <c r="E36" s="55">
        <f t="shared" si="2"/>
        <v>0</v>
      </c>
      <c r="F36" s="30"/>
      <c r="G36" s="54">
        <f t="shared" si="3"/>
        <v>0</v>
      </c>
      <c r="H36" s="9">
        <v>0</v>
      </c>
      <c r="I36" s="4"/>
      <c r="J36" s="13"/>
      <c r="K36" s="14"/>
    </row>
    <row r="37" spans="1:11" ht="19.5" customHeight="1">
      <c r="A37" s="12"/>
      <c r="B37" s="53" t="s">
        <v>67</v>
      </c>
      <c r="C37" s="31"/>
      <c r="D37" s="29"/>
      <c r="E37" s="55">
        <f t="shared" si="2"/>
        <v>0</v>
      </c>
      <c r="F37" s="30"/>
      <c r="G37" s="54">
        <f t="shared" si="3"/>
        <v>0</v>
      </c>
      <c r="H37" s="9">
        <v>0</v>
      </c>
      <c r="I37" s="4"/>
      <c r="J37" s="13"/>
      <c r="K37" s="14"/>
    </row>
    <row r="38" spans="1:11" ht="19.5" customHeight="1">
      <c r="A38" s="12"/>
      <c r="B38" s="35" t="s">
        <v>69</v>
      </c>
      <c r="C38" s="31"/>
      <c r="D38" s="29"/>
      <c r="E38" s="55">
        <f t="shared" si="2"/>
        <v>0</v>
      </c>
      <c r="F38" s="30"/>
      <c r="G38" s="54">
        <f t="shared" si="3"/>
        <v>0</v>
      </c>
      <c r="H38" s="9">
        <v>0</v>
      </c>
      <c r="I38" s="4"/>
      <c r="J38" s="13"/>
      <c r="K38" s="14"/>
    </row>
    <row r="39" spans="1:11" ht="19.5" customHeight="1">
      <c r="A39" s="12"/>
      <c r="B39" s="108" t="s">
        <v>121</v>
      </c>
      <c r="C39" s="28"/>
      <c r="D39" s="29"/>
      <c r="E39" s="55">
        <f>SUM(C39:D39)</f>
        <v>0</v>
      </c>
      <c r="F39" s="30"/>
      <c r="G39" s="54">
        <f>SUM(E39:F39)</f>
        <v>0</v>
      </c>
      <c r="H39" s="9">
        <v>0</v>
      </c>
      <c r="I39" s="4"/>
      <c r="J39" s="13"/>
      <c r="K39" s="15"/>
    </row>
    <row r="40" spans="1:11" ht="19.5" customHeight="1">
      <c r="A40" s="12"/>
      <c r="B40" s="35" t="s">
        <v>76</v>
      </c>
      <c r="C40" s="31"/>
      <c r="D40" s="29"/>
      <c r="E40" s="55">
        <f t="shared" si="2"/>
        <v>0</v>
      </c>
      <c r="F40" s="30"/>
      <c r="G40" s="54">
        <f t="shared" si="3"/>
        <v>0</v>
      </c>
      <c r="H40" s="9">
        <v>0</v>
      </c>
      <c r="I40" s="4"/>
      <c r="J40" s="13"/>
      <c r="K40" s="14"/>
    </row>
    <row r="41" spans="1:11" ht="19.5" customHeight="1">
      <c r="A41" s="12"/>
      <c r="B41" s="94" t="s">
        <v>48</v>
      </c>
      <c r="C41" s="31"/>
      <c r="D41" s="29"/>
      <c r="E41" s="55">
        <f t="shared" si="2"/>
        <v>0</v>
      </c>
      <c r="F41" s="30"/>
      <c r="G41" s="54">
        <f t="shared" si="3"/>
        <v>0</v>
      </c>
      <c r="H41" s="9">
        <v>0</v>
      </c>
      <c r="I41" s="4"/>
      <c r="J41" s="13"/>
      <c r="K41" s="14"/>
    </row>
    <row r="42" spans="1:11" ht="19.5" customHeight="1">
      <c r="A42" s="12"/>
      <c r="B42" s="68" t="s">
        <v>42</v>
      </c>
      <c r="C42" s="31"/>
      <c r="D42" s="29"/>
      <c r="E42" s="55">
        <f t="shared" si="2"/>
        <v>0</v>
      </c>
      <c r="F42" s="30"/>
      <c r="G42" s="54">
        <f t="shared" si="3"/>
        <v>0</v>
      </c>
      <c r="H42" s="9">
        <v>0</v>
      </c>
      <c r="I42" s="4"/>
      <c r="J42" s="13"/>
      <c r="K42" s="14"/>
    </row>
    <row r="43" spans="1:11" ht="19.5" customHeight="1">
      <c r="A43" s="12"/>
      <c r="B43" s="65" t="s">
        <v>80</v>
      </c>
      <c r="C43" s="31"/>
      <c r="D43" s="29"/>
      <c r="E43" s="55">
        <f t="shared" si="2"/>
        <v>0</v>
      </c>
      <c r="F43" s="30"/>
      <c r="G43" s="54">
        <f t="shared" si="3"/>
        <v>0</v>
      </c>
      <c r="H43" s="9">
        <v>0</v>
      </c>
      <c r="I43" s="4"/>
      <c r="J43" s="13"/>
      <c r="K43" s="14"/>
    </row>
    <row r="44" spans="1:11" ht="19.5" customHeight="1">
      <c r="A44" s="12"/>
      <c r="B44" s="37" t="s">
        <v>74</v>
      </c>
      <c r="C44" s="31"/>
      <c r="D44" s="29"/>
      <c r="E44" s="55">
        <f t="shared" si="2"/>
        <v>0</v>
      </c>
      <c r="F44" s="30"/>
      <c r="G44" s="54">
        <f t="shared" si="3"/>
        <v>0</v>
      </c>
      <c r="H44" s="9">
        <v>0</v>
      </c>
      <c r="I44" s="4"/>
      <c r="J44" s="13"/>
      <c r="K44" s="14"/>
    </row>
    <row r="45" spans="1:11" ht="19.5" customHeight="1">
      <c r="A45" s="12"/>
      <c r="B45" s="52" t="s">
        <v>66</v>
      </c>
      <c r="C45" s="31"/>
      <c r="D45" s="29"/>
      <c r="E45" s="55">
        <f t="shared" si="2"/>
        <v>0</v>
      </c>
      <c r="F45" s="30"/>
      <c r="G45" s="54">
        <f t="shared" si="3"/>
        <v>0</v>
      </c>
      <c r="H45" s="9">
        <v>0</v>
      </c>
      <c r="I45" s="4"/>
      <c r="J45" s="13"/>
      <c r="K45" s="14"/>
    </row>
    <row r="46" spans="1:11" ht="19.5" customHeight="1">
      <c r="A46" s="12"/>
      <c r="B46" s="124" t="s">
        <v>86</v>
      </c>
      <c r="C46" s="31"/>
      <c r="D46" s="29"/>
      <c r="E46" s="55">
        <f t="shared" si="2"/>
        <v>0</v>
      </c>
      <c r="F46" s="30"/>
      <c r="G46" s="54">
        <f t="shared" si="3"/>
        <v>0</v>
      </c>
      <c r="H46" s="9">
        <v>0</v>
      </c>
      <c r="I46" s="4"/>
      <c r="J46" s="13"/>
      <c r="K46" s="14"/>
    </row>
    <row r="47" spans="1:11" ht="19.5" customHeight="1">
      <c r="A47" s="12"/>
      <c r="B47" s="124" t="s">
        <v>53</v>
      </c>
      <c r="C47" s="31"/>
      <c r="D47" s="29"/>
      <c r="E47" s="55">
        <f t="shared" si="2"/>
        <v>0</v>
      </c>
      <c r="F47" s="30"/>
      <c r="G47" s="54">
        <f t="shared" si="3"/>
        <v>0</v>
      </c>
      <c r="H47" s="9">
        <v>0</v>
      </c>
      <c r="I47" s="4"/>
      <c r="J47" s="13"/>
      <c r="K47" s="14"/>
    </row>
    <row r="48" spans="1:11" ht="19.5" customHeight="1">
      <c r="A48" s="12"/>
      <c r="B48" s="36" t="s">
        <v>41</v>
      </c>
      <c r="C48" s="31"/>
      <c r="D48" s="29"/>
      <c r="E48" s="55">
        <f t="shared" si="2"/>
        <v>0</v>
      </c>
      <c r="F48" s="30"/>
      <c r="G48" s="54">
        <f t="shared" si="3"/>
        <v>0</v>
      </c>
      <c r="H48" s="9">
        <v>0</v>
      </c>
      <c r="I48" s="4"/>
      <c r="J48" s="13"/>
      <c r="K48" s="14"/>
    </row>
    <row r="49" spans="1:11" ht="19.5" customHeight="1">
      <c r="A49" s="12"/>
      <c r="B49" s="37" t="s">
        <v>73</v>
      </c>
      <c r="C49" s="31"/>
      <c r="D49" s="29"/>
      <c r="E49" s="55">
        <f t="shared" si="2"/>
        <v>0</v>
      </c>
      <c r="F49" s="30"/>
      <c r="G49" s="54">
        <f t="shared" si="3"/>
        <v>0</v>
      </c>
      <c r="H49" s="9">
        <v>0</v>
      </c>
      <c r="I49" s="4"/>
      <c r="J49" s="13"/>
      <c r="K49" s="14"/>
    </row>
    <row r="50" spans="1:11" ht="19.5" customHeight="1">
      <c r="A50" s="12"/>
      <c r="B50" s="122" t="s">
        <v>125</v>
      </c>
      <c r="C50" s="28"/>
      <c r="D50" s="29"/>
      <c r="E50" s="55">
        <f t="shared" si="2"/>
        <v>0</v>
      </c>
      <c r="F50" s="30"/>
      <c r="G50" s="54">
        <f t="shared" si="3"/>
        <v>0</v>
      </c>
      <c r="H50" s="9">
        <v>0</v>
      </c>
      <c r="I50" s="4"/>
      <c r="J50" s="13"/>
      <c r="K50" s="14"/>
    </row>
    <row r="51" spans="1:11" ht="19.5" customHeight="1">
      <c r="A51" s="12"/>
      <c r="B51" s="51" t="s">
        <v>87</v>
      </c>
      <c r="C51" s="28"/>
      <c r="D51" s="29"/>
      <c r="E51" s="55">
        <f>SUM(C51:D51)</f>
        <v>0</v>
      </c>
      <c r="F51" s="30"/>
      <c r="G51" s="54">
        <f>SUM(E51:F51)</f>
        <v>0</v>
      </c>
      <c r="H51" s="9">
        <v>0</v>
      </c>
      <c r="I51" s="4"/>
      <c r="J51" s="13"/>
      <c r="K51" s="14"/>
    </row>
    <row r="52" spans="1:11" ht="19.5" customHeight="1">
      <c r="A52" s="12"/>
      <c r="B52" s="51" t="s">
        <v>79</v>
      </c>
      <c r="C52" s="31"/>
      <c r="D52" s="29"/>
      <c r="E52" s="55">
        <f t="shared" si="2"/>
        <v>0</v>
      </c>
      <c r="F52" s="30"/>
      <c r="G52" s="54">
        <f t="shared" si="3"/>
        <v>0</v>
      </c>
      <c r="H52" s="9">
        <v>0</v>
      </c>
      <c r="I52" s="4"/>
      <c r="J52" s="13"/>
      <c r="K52" s="14"/>
    </row>
    <row r="53" spans="1:11" ht="19.5" customHeight="1">
      <c r="A53" s="12"/>
      <c r="B53" s="108" t="s">
        <v>120</v>
      </c>
      <c r="C53" s="31"/>
      <c r="D53" s="29"/>
      <c r="E53" s="55">
        <f t="shared" si="2"/>
        <v>0</v>
      </c>
      <c r="F53" s="30"/>
      <c r="G53" s="54">
        <f t="shared" si="3"/>
        <v>0</v>
      </c>
      <c r="H53" s="9">
        <v>0</v>
      </c>
      <c r="I53" s="4"/>
      <c r="J53" s="13"/>
      <c r="K53" s="14"/>
    </row>
    <row r="54" spans="1:11" ht="19.5" customHeight="1">
      <c r="A54" s="12"/>
      <c r="B54" s="33" t="s">
        <v>81</v>
      </c>
      <c r="C54" s="28"/>
      <c r="D54" s="29"/>
      <c r="E54" s="55">
        <f>SUM(C54:D54)</f>
        <v>0</v>
      </c>
      <c r="F54" s="30"/>
      <c r="G54" s="54">
        <f>SUM(E54:F54)</f>
        <v>0</v>
      </c>
      <c r="H54" s="9">
        <v>0</v>
      </c>
      <c r="I54" s="4"/>
      <c r="J54" s="13"/>
      <c r="K54" s="14"/>
    </row>
    <row r="55" spans="1:11" ht="19.5" customHeight="1">
      <c r="A55" s="12"/>
      <c r="B55" s="53" t="s">
        <v>40</v>
      </c>
      <c r="C55" s="31"/>
      <c r="D55" s="29"/>
      <c r="E55" s="55">
        <f t="shared" si="2"/>
        <v>0</v>
      </c>
      <c r="F55" s="30"/>
      <c r="G55" s="54">
        <f t="shared" si="3"/>
        <v>0</v>
      </c>
      <c r="H55" s="9">
        <v>0</v>
      </c>
      <c r="I55" s="4"/>
      <c r="J55" s="13"/>
      <c r="K55" s="14"/>
    </row>
    <row r="56" spans="1:11" ht="19.5" customHeight="1">
      <c r="A56" s="12"/>
      <c r="B56" s="33" t="s">
        <v>88</v>
      </c>
      <c r="C56" s="31"/>
      <c r="D56" s="29"/>
      <c r="E56" s="55">
        <f t="shared" si="2"/>
        <v>0</v>
      </c>
      <c r="F56" s="30"/>
      <c r="G56" s="54">
        <f t="shared" si="3"/>
        <v>0</v>
      </c>
      <c r="H56" s="9">
        <v>0</v>
      </c>
      <c r="I56" s="4"/>
      <c r="J56" s="13"/>
      <c r="K56" s="14"/>
    </row>
    <row r="57" spans="1:11" ht="19.5" customHeight="1">
      <c r="A57" s="12"/>
      <c r="B57" s="35" t="s">
        <v>119</v>
      </c>
      <c r="C57" s="31"/>
      <c r="D57" s="29"/>
      <c r="E57" s="55">
        <f t="shared" si="2"/>
        <v>0</v>
      </c>
      <c r="F57" s="30"/>
      <c r="G57" s="54">
        <f t="shared" si="3"/>
        <v>0</v>
      </c>
      <c r="H57" s="9">
        <v>0</v>
      </c>
      <c r="I57" s="4"/>
      <c r="J57" s="13"/>
      <c r="K57" s="14"/>
    </row>
    <row r="58" spans="1:11" ht="19.5" customHeight="1">
      <c r="A58" s="12"/>
      <c r="B58" s="75" t="s">
        <v>68</v>
      </c>
      <c r="C58" s="28"/>
      <c r="D58" s="29"/>
      <c r="E58" s="55">
        <f t="shared" si="2"/>
        <v>0</v>
      </c>
      <c r="F58" s="30"/>
      <c r="G58" s="54">
        <f t="shared" si="3"/>
        <v>0</v>
      </c>
      <c r="H58" s="9">
        <v>0</v>
      </c>
      <c r="I58" s="4"/>
      <c r="J58" s="13"/>
      <c r="K58" s="14"/>
    </row>
    <row r="59" spans="1:11" ht="19.5" customHeight="1">
      <c r="A59" s="12"/>
      <c r="B59" s="93" t="s">
        <v>58</v>
      </c>
      <c r="C59" s="31"/>
      <c r="D59" s="29"/>
      <c r="E59" s="55">
        <f>SUM(C59:D59)</f>
        <v>0</v>
      </c>
      <c r="F59" s="30"/>
      <c r="G59" s="54">
        <f>SUM(E59:F59)</f>
        <v>0</v>
      </c>
      <c r="H59" s="9">
        <v>0</v>
      </c>
      <c r="I59" s="4"/>
      <c r="J59" s="13"/>
      <c r="K59" s="14"/>
    </row>
    <row r="60" spans="1:11" ht="19.5" customHeight="1">
      <c r="A60" s="12"/>
      <c r="B60" s="33" t="s">
        <v>75</v>
      </c>
      <c r="C60" s="31"/>
      <c r="D60" s="29"/>
      <c r="E60" s="55">
        <f t="shared" si="2"/>
        <v>0</v>
      </c>
      <c r="F60" s="30"/>
      <c r="G60" s="54">
        <f t="shared" si="3"/>
        <v>0</v>
      </c>
      <c r="H60" s="9">
        <v>0</v>
      </c>
      <c r="I60" s="4"/>
      <c r="J60" s="13"/>
      <c r="K60" s="14"/>
    </row>
    <row r="61" spans="1:11" ht="19.5" customHeight="1">
      <c r="A61" s="12"/>
      <c r="B61" s="34" t="s">
        <v>64</v>
      </c>
      <c r="C61" s="31"/>
      <c r="D61" s="29"/>
      <c r="E61" s="55">
        <f t="shared" si="2"/>
        <v>0</v>
      </c>
      <c r="F61" s="30"/>
      <c r="G61" s="54">
        <f t="shared" si="3"/>
        <v>0</v>
      </c>
      <c r="H61" s="9">
        <v>0</v>
      </c>
      <c r="I61" s="4"/>
      <c r="J61" s="13"/>
      <c r="K61" s="14"/>
    </row>
    <row r="62" spans="1:11" ht="19.5" customHeight="1">
      <c r="A62" s="12"/>
      <c r="B62" s="37" t="s">
        <v>38</v>
      </c>
      <c r="C62" s="31"/>
      <c r="D62" s="29"/>
      <c r="E62" s="55">
        <f t="shared" si="2"/>
        <v>0</v>
      </c>
      <c r="F62" s="30"/>
      <c r="G62" s="54">
        <f t="shared" si="3"/>
        <v>0</v>
      </c>
      <c r="H62" s="9">
        <v>0</v>
      </c>
      <c r="I62" s="4"/>
      <c r="J62" s="13"/>
      <c r="K62" s="14"/>
    </row>
    <row r="63" spans="1:11" ht="19.5" customHeight="1">
      <c r="A63" s="12"/>
      <c r="B63" s="107" t="s">
        <v>55</v>
      </c>
      <c r="C63" s="31"/>
      <c r="D63" s="29"/>
      <c r="E63" s="55">
        <f t="shared" si="2"/>
        <v>0</v>
      </c>
      <c r="F63" s="30"/>
      <c r="G63" s="54">
        <f t="shared" si="3"/>
        <v>0</v>
      </c>
      <c r="H63" s="9">
        <v>0</v>
      </c>
      <c r="I63" s="4"/>
      <c r="J63" s="13"/>
      <c r="K63" s="14"/>
    </row>
    <row r="64" spans="1:11" ht="19.5" customHeight="1">
      <c r="A64" s="12"/>
      <c r="B64" s="36" t="s">
        <v>78</v>
      </c>
      <c r="C64" s="31"/>
      <c r="D64" s="29"/>
      <c r="E64" s="55">
        <f t="shared" si="2"/>
        <v>0</v>
      </c>
      <c r="F64" s="30"/>
      <c r="G64" s="54">
        <f t="shared" si="3"/>
        <v>0</v>
      </c>
      <c r="H64" s="9">
        <v>0</v>
      </c>
      <c r="I64" s="4"/>
      <c r="J64" s="13"/>
      <c r="K64" s="14"/>
    </row>
    <row r="65" spans="1:11" ht="19.5" customHeight="1">
      <c r="A65" s="12"/>
      <c r="B65" s="107" t="s">
        <v>124</v>
      </c>
      <c r="C65" s="31"/>
      <c r="D65" s="29"/>
      <c r="E65" s="55">
        <f t="shared" si="2"/>
        <v>0</v>
      </c>
      <c r="F65" s="30"/>
      <c r="G65" s="54">
        <f t="shared" si="3"/>
        <v>0</v>
      </c>
      <c r="H65" s="9">
        <v>0</v>
      </c>
      <c r="I65" s="4"/>
      <c r="J65" s="13"/>
      <c r="K65" s="14"/>
    </row>
    <row r="66" spans="1:11" ht="19.5" customHeight="1">
      <c r="A66" s="12"/>
      <c r="B66" s="33" t="s">
        <v>85</v>
      </c>
      <c r="C66" s="28"/>
      <c r="D66" s="29"/>
      <c r="E66" s="55">
        <f t="shared" si="2"/>
        <v>0</v>
      </c>
      <c r="F66" s="30"/>
      <c r="G66" s="54">
        <f t="shared" si="3"/>
        <v>0</v>
      </c>
      <c r="H66" s="9">
        <v>0</v>
      </c>
      <c r="I66" s="4"/>
      <c r="J66" s="13"/>
      <c r="K66" s="14"/>
    </row>
    <row r="67" spans="1:11" ht="19.5" customHeight="1">
      <c r="A67" s="12"/>
      <c r="B67" s="37" t="s">
        <v>47</v>
      </c>
      <c r="C67" s="28"/>
      <c r="D67" s="29"/>
      <c r="E67" s="55">
        <f t="shared" si="2"/>
        <v>0</v>
      </c>
      <c r="F67" s="30"/>
      <c r="G67" s="54">
        <f t="shared" si="3"/>
        <v>0</v>
      </c>
      <c r="H67" s="9">
        <v>0</v>
      </c>
      <c r="I67" s="4"/>
      <c r="J67" s="13"/>
      <c r="K67" s="14"/>
    </row>
    <row r="68" spans="1:11" ht="19.5" customHeight="1">
      <c r="A68" s="12"/>
      <c r="B68" s="34" t="s">
        <v>63</v>
      </c>
      <c r="C68" s="31"/>
      <c r="D68" s="29"/>
      <c r="E68" s="55">
        <f t="shared" si="2"/>
        <v>0</v>
      </c>
      <c r="F68" s="30"/>
      <c r="G68" s="54">
        <f t="shared" si="3"/>
        <v>0</v>
      </c>
      <c r="H68" s="9">
        <v>0</v>
      </c>
      <c r="I68" s="4"/>
      <c r="J68" s="13"/>
      <c r="K68" s="14"/>
    </row>
    <row r="69" spans="1:11" ht="19.5" customHeight="1">
      <c r="A69" s="12"/>
      <c r="B69" s="35" t="s">
        <v>37</v>
      </c>
      <c r="C69" s="31"/>
      <c r="D69" s="29"/>
      <c r="E69" s="55">
        <f t="shared" si="2"/>
        <v>0</v>
      </c>
      <c r="F69" s="30"/>
      <c r="G69" s="54">
        <f t="shared" si="3"/>
        <v>0</v>
      </c>
      <c r="H69" s="9">
        <v>0</v>
      </c>
      <c r="I69" s="4"/>
      <c r="J69" s="13"/>
      <c r="K69" s="14"/>
    </row>
    <row r="70" spans="1:11" ht="19.5" customHeight="1">
      <c r="A70" s="12"/>
      <c r="B70" s="33" t="s">
        <v>71</v>
      </c>
      <c r="C70" s="31"/>
      <c r="D70" s="29"/>
      <c r="E70" s="55">
        <f t="shared" si="2"/>
        <v>0</v>
      </c>
      <c r="F70" s="30"/>
      <c r="G70" s="54">
        <f t="shared" si="3"/>
        <v>0</v>
      </c>
      <c r="H70" s="9">
        <v>0</v>
      </c>
      <c r="I70" s="4"/>
      <c r="J70" s="13"/>
      <c r="K70" s="14"/>
    </row>
    <row r="71" spans="1:11" ht="19.5" customHeight="1">
      <c r="A71" s="12"/>
      <c r="B71" s="35" t="s">
        <v>39</v>
      </c>
      <c r="C71" s="31"/>
      <c r="D71" s="29"/>
      <c r="E71" s="55">
        <f t="shared" si="2"/>
        <v>0</v>
      </c>
      <c r="F71" s="30"/>
      <c r="G71" s="54">
        <f t="shared" si="3"/>
        <v>0</v>
      </c>
      <c r="H71" s="9">
        <v>0</v>
      </c>
      <c r="I71" s="4"/>
      <c r="J71" s="13"/>
      <c r="K71" s="14"/>
    </row>
    <row r="72" spans="1:11" ht="19.5" customHeight="1">
      <c r="A72" s="12"/>
      <c r="B72" s="37" t="s">
        <v>84</v>
      </c>
      <c r="C72" s="31"/>
      <c r="D72" s="29"/>
      <c r="E72" s="55">
        <f>SUM(C72:D72)</f>
        <v>0</v>
      </c>
      <c r="F72" s="30"/>
      <c r="G72" s="54">
        <f>SUM(E72:F72)</f>
        <v>0</v>
      </c>
      <c r="H72" s="9">
        <v>0</v>
      </c>
      <c r="I72" s="4"/>
      <c r="J72" s="13"/>
      <c r="K72" s="14"/>
    </row>
    <row r="73" spans="1:11" ht="19.5" customHeight="1">
      <c r="A73" s="12"/>
      <c r="B73" s="123" t="s">
        <v>126</v>
      </c>
      <c r="C73" s="31"/>
      <c r="D73" s="29"/>
      <c r="E73" s="55">
        <f>SUM(C73:D73)</f>
        <v>0</v>
      </c>
      <c r="F73" s="30"/>
      <c r="G73" s="54">
        <f>SUM(E73:F73)</f>
        <v>0</v>
      </c>
      <c r="H73" s="9">
        <v>0</v>
      </c>
      <c r="I73" s="4"/>
      <c r="J73" s="13"/>
      <c r="K73" s="14"/>
    </row>
    <row r="74" spans="1:11" ht="19.5" customHeight="1">
      <c r="A74" s="12"/>
      <c r="B74" s="34" t="s">
        <v>60</v>
      </c>
      <c r="C74" s="28"/>
      <c r="D74" s="29"/>
      <c r="E74" s="55">
        <f>SUM(C74:D74)</f>
        <v>0</v>
      </c>
      <c r="F74" s="30"/>
      <c r="G74" s="54">
        <f>SUM(E74:F74)</f>
        <v>0</v>
      </c>
      <c r="H74" s="9">
        <v>0</v>
      </c>
      <c r="I74" s="4"/>
      <c r="J74" s="13"/>
      <c r="K74" s="14"/>
    </row>
    <row r="75" ht="18.75">
      <c r="I75" s="4"/>
    </row>
  </sheetData>
  <sheetProtection/>
  <mergeCells count="2">
    <mergeCell ref="B3:C3"/>
    <mergeCell ref="E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6"/>
  <sheetViews>
    <sheetView zoomScale="75" zoomScaleNormal="75" zoomScalePageLayoutView="0" workbookViewId="0" topLeftCell="A1">
      <selection activeCell="H31" sqref="H31"/>
    </sheetView>
  </sheetViews>
  <sheetFormatPr defaultColWidth="13.4453125" defaultRowHeight="16.5"/>
  <cols>
    <col min="1" max="1" width="5.5546875" style="1" customWidth="1"/>
    <col min="2" max="2" width="24.6640625" style="1" customWidth="1"/>
    <col min="3" max="4" width="11.3359375" style="1" customWidth="1"/>
    <col min="5" max="5" width="13.4453125" style="1" customWidth="1"/>
    <col min="6" max="8" width="11.3359375" style="1" customWidth="1"/>
    <col min="9" max="9" width="1.4375" style="1" customWidth="1"/>
    <col min="10" max="16384" width="13.4453125" style="1" customWidth="1"/>
  </cols>
  <sheetData>
    <row r="1" spans="1:9" ht="18" customHeight="1" thickBot="1">
      <c r="A1" s="2"/>
      <c r="B1" s="11" t="s">
        <v>12</v>
      </c>
      <c r="C1" s="11"/>
      <c r="F1" s="3"/>
      <c r="G1" s="3"/>
      <c r="H1" s="3"/>
      <c r="I1" s="4"/>
    </row>
    <row r="2" spans="1:9" ht="18.75" customHeight="1">
      <c r="A2" s="2"/>
      <c r="B2" s="5"/>
      <c r="C2" s="2"/>
      <c r="D2" s="2"/>
      <c r="E2" s="2"/>
      <c r="F2" s="2"/>
      <c r="G2" s="2"/>
      <c r="H2" s="2"/>
      <c r="I2" s="6"/>
    </row>
    <row r="3" spans="1:11" ht="18.75">
      <c r="A3" s="2"/>
      <c r="B3" s="138" t="s">
        <v>19</v>
      </c>
      <c r="C3" s="138"/>
      <c r="D3" s="2"/>
      <c r="E3" s="138" t="s">
        <v>18</v>
      </c>
      <c r="F3" s="138"/>
      <c r="G3" s="138"/>
      <c r="H3" s="2"/>
      <c r="I3" s="6"/>
      <c r="J3" s="2">
        <f>SUM(J5:J66)</f>
        <v>132</v>
      </c>
      <c r="K3" s="2"/>
    </row>
    <row r="4" spans="1:11" ht="18.75">
      <c r="A4" s="2"/>
      <c r="B4" s="10" t="s">
        <v>17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4"/>
      <c r="J4" s="7" t="s">
        <v>20</v>
      </c>
      <c r="K4" s="7" t="s">
        <v>21</v>
      </c>
    </row>
    <row r="5" spans="1:11" ht="19.5" customHeight="1">
      <c r="A5" s="12">
        <v>1</v>
      </c>
      <c r="B5" s="51" t="s">
        <v>130</v>
      </c>
      <c r="C5" s="31">
        <v>57</v>
      </c>
      <c r="D5" s="29">
        <v>55</v>
      </c>
      <c r="E5" s="55">
        <f aca="true" t="shared" si="0" ref="E5:E32">SUM(C5:D5)</f>
        <v>112</v>
      </c>
      <c r="F5" s="30"/>
      <c r="G5" s="54">
        <f aca="true" t="shared" si="1" ref="G5:G70">SUM(E5:F5)</f>
        <v>112</v>
      </c>
      <c r="H5" s="9">
        <v>100</v>
      </c>
      <c r="I5" s="4"/>
      <c r="J5" s="13"/>
      <c r="K5" s="14"/>
    </row>
    <row r="6" spans="1:11" ht="19.5" customHeight="1">
      <c r="A6" s="12">
        <v>2</v>
      </c>
      <c r="B6" s="69" t="s">
        <v>30</v>
      </c>
      <c r="C6" s="31">
        <v>59</v>
      </c>
      <c r="D6" s="29">
        <v>56</v>
      </c>
      <c r="E6" s="55">
        <f t="shared" si="0"/>
        <v>115</v>
      </c>
      <c r="F6" s="30"/>
      <c r="G6" s="54">
        <f t="shared" si="1"/>
        <v>115</v>
      </c>
      <c r="H6" s="9">
        <v>97</v>
      </c>
      <c r="I6" s="4"/>
      <c r="J6" s="13">
        <v>6</v>
      </c>
      <c r="K6" s="14">
        <v>1</v>
      </c>
    </row>
    <row r="7" spans="1:11" ht="19.5" customHeight="1">
      <c r="A7" s="12">
        <v>3</v>
      </c>
      <c r="B7" s="37" t="s">
        <v>118</v>
      </c>
      <c r="C7" s="31">
        <v>58</v>
      </c>
      <c r="D7" s="29">
        <v>58</v>
      </c>
      <c r="E7" s="55">
        <f t="shared" si="0"/>
        <v>116</v>
      </c>
      <c r="F7" s="30"/>
      <c r="G7" s="54">
        <f t="shared" si="1"/>
        <v>116</v>
      </c>
      <c r="H7" s="9">
        <v>92.5</v>
      </c>
      <c r="I7" s="4"/>
      <c r="J7" s="13"/>
      <c r="K7" s="14"/>
    </row>
    <row r="8" spans="1:11" ht="19.5" customHeight="1">
      <c r="A8" s="12">
        <v>4</v>
      </c>
      <c r="B8" s="33" t="s">
        <v>134</v>
      </c>
      <c r="C8" s="104">
        <v>59</v>
      </c>
      <c r="D8" s="29">
        <v>57</v>
      </c>
      <c r="E8" s="55">
        <f t="shared" si="0"/>
        <v>116</v>
      </c>
      <c r="F8" s="30"/>
      <c r="G8" s="54">
        <f t="shared" si="1"/>
        <v>116</v>
      </c>
      <c r="H8" s="9">
        <v>92.5</v>
      </c>
      <c r="I8" s="4"/>
      <c r="J8" s="13"/>
      <c r="K8" s="14"/>
    </row>
    <row r="9" spans="1:11" ht="19.5" customHeight="1">
      <c r="A9" s="12">
        <v>5</v>
      </c>
      <c r="B9" s="36" t="s">
        <v>72</v>
      </c>
      <c r="C9" s="31">
        <v>59</v>
      </c>
      <c r="D9" s="29">
        <v>58</v>
      </c>
      <c r="E9" s="55">
        <f t="shared" si="0"/>
        <v>117</v>
      </c>
      <c r="F9" s="30"/>
      <c r="G9" s="54">
        <f t="shared" si="1"/>
        <v>117</v>
      </c>
      <c r="H9" s="9">
        <v>87</v>
      </c>
      <c r="I9" s="4"/>
      <c r="J9" s="13"/>
      <c r="K9" s="14"/>
    </row>
    <row r="10" spans="1:11" ht="19.5" customHeight="1">
      <c r="A10" s="12">
        <v>6</v>
      </c>
      <c r="B10" s="37" t="s">
        <v>32</v>
      </c>
      <c r="C10" s="31">
        <v>59</v>
      </c>
      <c r="D10" s="29">
        <v>58</v>
      </c>
      <c r="E10" s="55">
        <f t="shared" si="0"/>
        <v>117</v>
      </c>
      <c r="F10" s="30"/>
      <c r="G10" s="54">
        <f t="shared" si="1"/>
        <v>117</v>
      </c>
      <c r="H10" s="9">
        <v>87</v>
      </c>
      <c r="I10" s="4"/>
      <c r="J10" s="13"/>
      <c r="K10" s="14"/>
    </row>
    <row r="11" spans="1:13" ht="19.5" customHeight="1">
      <c r="A11" s="12">
        <v>7</v>
      </c>
      <c r="B11" s="35" t="s">
        <v>35</v>
      </c>
      <c r="C11" s="31">
        <v>62</v>
      </c>
      <c r="D11" s="29">
        <v>55</v>
      </c>
      <c r="E11" s="55">
        <f t="shared" si="0"/>
        <v>117</v>
      </c>
      <c r="F11" s="30"/>
      <c r="G11" s="54">
        <f t="shared" si="1"/>
        <v>117</v>
      </c>
      <c r="H11" s="9">
        <v>87</v>
      </c>
      <c r="I11" s="4"/>
      <c r="J11" s="13">
        <v>6</v>
      </c>
      <c r="K11" s="14">
        <v>1</v>
      </c>
      <c r="M11" s="1" t="s">
        <v>137</v>
      </c>
    </row>
    <row r="12" spans="1:11" ht="19.5" customHeight="1">
      <c r="A12" s="12">
        <v>8</v>
      </c>
      <c r="B12" s="69" t="s">
        <v>135</v>
      </c>
      <c r="C12" s="31">
        <v>63</v>
      </c>
      <c r="D12" s="29">
        <v>58</v>
      </c>
      <c r="E12" s="55">
        <f t="shared" si="0"/>
        <v>121</v>
      </c>
      <c r="F12" s="30"/>
      <c r="G12" s="54">
        <f t="shared" si="1"/>
        <v>121</v>
      </c>
      <c r="H12" s="9">
        <v>83</v>
      </c>
      <c r="I12" s="4"/>
      <c r="J12" s="13"/>
      <c r="K12" s="14"/>
    </row>
    <row r="13" spans="1:11" ht="19.5" customHeight="1">
      <c r="A13" s="12">
        <v>9</v>
      </c>
      <c r="B13" s="35" t="s">
        <v>37</v>
      </c>
      <c r="C13" s="135">
        <v>62</v>
      </c>
      <c r="D13" s="29">
        <v>61</v>
      </c>
      <c r="E13" s="55">
        <f t="shared" si="0"/>
        <v>123</v>
      </c>
      <c r="F13" s="30"/>
      <c r="G13" s="54">
        <f t="shared" si="1"/>
        <v>123</v>
      </c>
      <c r="H13" s="9">
        <v>79</v>
      </c>
      <c r="I13" s="4"/>
      <c r="J13" s="13"/>
      <c r="K13" s="15"/>
    </row>
    <row r="14" spans="1:11" ht="19.5" customHeight="1">
      <c r="A14" s="12">
        <v>10</v>
      </c>
      <c r="B14" s="35" t="s">
        <v>49</v>
      </c>
      <c r="C14" s="31">
        <v>62</v>
      </c>
      <c r="D14" s="29">
        <v>61</v>
      </c>
      <c r="E14" s="55">
        <f t="shared" si="0"/>
        <v>123</v>
      </c>
      <c r="F14" s="30"/>
      <c r="G14" s="54">
        <f t="shared" si="1"/>
        <v>123</v>
      </c>
      <c r="H14" s="9">
        <v>79</v>
      </c>
      <c r="I14" s="4"/>
      <c r="J14" s="13"/>
      <c r="K14" s="14"/>
    </row>
    <row r="15" spans="1:11" ht="19.5" customHeight="1">
      <c r="A15" s="12">
        <v>11</v>
      </c>
      <c r="B15" s="65" t="s">
        <v>31</v>
      </c>
      <c r="C15" s="31">
        <v>64</v>
      </c>
      <c r="D15" s="29">
        <v>59</v>
      </c>
      <c r="E15" s="55">
        <f t="shared" si="0"/>
        <v>123</v>
      </c>
      <c r="F15" s="30"/>
      <c r="G15" s="54">
        <f t="shared" si="1"/>
        <v>123</v>
      </c>
      <c r="H15" s="9">
        <v>79</v>
      </c>
      <c r="I15" s="4"/>
      <c r="J15" s="13"/>
      <c r="K15" s="14"/>
    </row>
    <row r="16" spans="1:11" ht="19.5" customHeight="1">
      <c r="A16" s="12">
        <v>12</v>
      </c>
      <c r="B16" s="36" t="s">
        <v>57</v>
      </c>
      <c r="C16" s="31">
        <v>62</v>
      </c>
      <c r="D16" s="29">
        <v>62</v>
      </c>
      <c r="E16" s="55">
        <f t="shared" si="0"/>
        <v>124</v>
      </c>
      <c r="F16" s="30"/>
      <c r="G16" s="54">
        <f t="shared" si="1"/>
        <v>124</v>
      </c>
      <c r="H16" s="9">
        <v>73</v>
      </c>
      <c r="I16" s="4"/>
      <c r="J16" s="13"/>
      <c r="K16" s="14"/>
    </row>
    <row r="17" spans="1:11" ht="19.5" customHeight="1">
      <c r="A17" s="12">
        <v>13</v>
      </c>
      <c r="B17" s="37" t="s">
        <v>43</v>
      </c>
      <c r="C17" s="31">
        <v>66</v>
      </c>
      <c r="D17" s="29">
        <v>58</v>
      </c>
      <c r="E17" s="55">
        <f t="shared" si="0"/>
        <v>124</v>
      </c>
      <c r="F17" s="30"/>
      <c r="G17" s="54">
        <f t="shared" si="1"/>
        <v>124</v>
      </c>
      <c r="H17" s="9">
        <v>73</v>
      </c>
      <c r="I17" s="4"/>
      <c r="J17" s="13">
        <v>6</v>
      </c>
      <c r="K17" s="14">
        <v>1</v>
      </c>
    </row>
    <row r="18" spans="1:11" ht="19.5" customHeight="1">
      <c r="A18" s="12">
        <v>14</v>
      </c>
      <c r="B18" s="39" t="s">
        <v>117</v>
      </c>
      <c r="C18" s="31">
        <v>64</v>
      </c>
      <c r="D18" s="29">
        <v>60</v>
      </c>
      <c r="E18" s="55">
        <f t="shared" si="0"/>
        <v>124</v>
      </c>
      <c r="F18" s="30"/>
      <c r="G18" s="54">
        <f>SUM(E18:F18)</f>
        <v>124</v>
      </c>
      <c r="H18" s="9">
        <v>73</v>
      </c>
      <c r="I18" s="4"/>
      <c r="J18" s="13">
        <v>6</v>
      </c>
      <c r="K18" s="14">
        <v>1</v>
      </c>
    </row>
    <row r="19" spans="1:11" ht="19.5" customHeight="1">
      <c r="A19" s="12">
        <v>15</v>
      </c>
      <c r="B19" s="69" t="s">
        <v>136</v>
      </c>
      <c r="C19" s="31">
        <v>64</v>
      </c>
      <c r="D19" s="29">
        <v>61</v>
      </c>
      <c r="E19" s="55">
        <f t="shared" si="0"/>
        <v>125</v>
      </c>
      <c r="F19" s="30"/>
      <c r="G19" s="54">
        <f t="shared" si="1"/>
        <v>125</v>
      </c>
      <c r="H19" s="9">
        <v>69</v>
      </c>
      <c r="I19" s="4"/>
      <c r="J19" s="13"/>
      <c r="K19" s="14"/>
    </row>
    <row r="20" spans="1:11" ht="19.5" customHeight="1">
      <c r="A20" s="12">
        <v>16</v>
      </c>
      <c r="B20" s="51" t="s">
        <v>46</v>
      </c>
      <c r="C20" s="31">
        <v>61</v>
      </c>
      <c r="D20" s="29">
        <v>65</v>
      </c>
      <c r="E20" s="55">
        <f t="shared" si="0"/>
        <v>126</v>
      </c>
      <c r="F20" s="30"/>
      <c r="G20" s="54">
        <f t="shared" si="1"/>
        <v>126</v>
      </c>
      <c r="H20" s="9">
        <v>66</v>
      </c>
      <c r="I20" s="4"/>
      <c r="J20" s="13"/>
      <c r="K20" s="14"/>
    </row>
    <row r="21" spans="1:11" ht="19.5" customHeight="1">
      <c r="A21" s="12">
        <v>17</v>
      </c>
      <c r="B21" s="36" t="s">
        <v>44</v>
      </c>
      <c r="C21" s="31">
        <v>62</v>
      </c>
      <c r="D21" s="29">
        <v>64</v>
      </c>
      <c r="E21" s="55">
        <f t="shared" si="0"/>
        <v>126</v>
      </c>
      <c r="F21" s="30"/>
      <c r="G21" s="54">
        <f t="shared" si="1"/>
        <v>126</v>
      </c>
      <c r="H21" s="9">
        <v>66</v>
      </c>
      <c r="I21" s="4"/>
      <c r="J21" s="13">
        <v>6</v>
      </c>
      <c r="K21" s="14">
        <v>1</v>
      </c>
    </row>
    <row r="22" spans="1:11" ht="19.5" customHeight="1">
      <c r="A22" s="12">
        <v>18</v>
      </c>
      <c r="B22" s="37" t="s">
        <v>38</v>
      </c>
      <c r="C22" s="31">
        <v>69</v>
      </c>
      <c r="D22" s="29">
        <v>60</v>
      </c>
      <c r="E22" s="55">
        <f t="shared" si="0"/>
        <v>129</v>
      </c>
      <c r="F22" s="30"/>
      <c r="G22" s="54">
        <f t="shared" si="1"/>
        <v>129</v>
      </c>
      <c r="H22" s="9">
        <v>63</v>
      </c>
      <c r="I22" s="4"/>
      <c r="J22" s="13"/>
      <c r="K22" s="14"/>
    </row>
    <row r="23" spans="1:11" ht="19.5" customHeight="1">
      <c r="A23" s="12">
        <v>19</v>
      </c>
      <c r="B23" s="36" t="s">
        <v>34</v>
      </c>
      <c r="C23" s="31">
        <v>68</v>
      </c>
      <c r="D23" s="29">
        <v>62</v>
      </c>
      <c r="E23" s="55">
        <f t="shared" si="0"/>
        <v>130</v>
      </c>
      <c r="F23" s="30"/>
      <c r="G23" s="54">
        <f t="shared" si="1"/>
        <v>130</v>
      </c>
      <c r="H23" s="9">
        <v>61</v>
      </c>
      <c r="I23" s="4"/>
      <c r="J23" s="13"/>
      <c r="K23" s="14"/>
    </row>
    <row r="24" spans="1:11" ht="19.5" customHeight="1">
      <c r="A24" s="12">
        <v>20</v>
      </c>
      <c r="B24" s="35" t="s">
        <v>39</v>
      </c>
      <c r="C24" s="31">
        <v>69</v>
      </c>
      <c r="D24" s="29">
        <v>66</v>
      </c>
      <c r="E24" s="55">
        <f t="shared" si="0"/>
        <v>135</v>
      </c>
      <c r="F24" s="30"/>
      <c r="G24" s="54">
        <f t="shared" si="1"/>
        <v>135</v>
      </c>
      <c r="H24" s="9">
        <v>59</v>
      </c>
      <c r="I24" s="4"/>
      <c r="J24" s="13">
        <v>6</v>
      </c>
      <c r="K24" s="14">
        <v>1</v>
      </c>
    </row>
    <row r="25" spans="1:11" ht="19.5" customHeight="1">
      <c r="A25" s="12">
        <v>21</v>
      </c>
      <c r="B25" s="53" t="s">
        <v>40</v>
      </c>
      <c r="C25" s="31">
        <v>70</v>
      </c>
      <c r="D25" s="29">
        <v>68</v>
      </c>
      <c r="E25" s="55">
        <f t="shared" si="0"/>
        <v>138</v>
      </c>
      <c r="F25" s="30"/>
      <c r="G25" s="54">
        <f t="shared" si="1"/>
        <v>138</v>
      </c>
      <c r="H25" s="9">
        <v>57</v>
      </c>
      <c r="I25" s="4"/>
      <c r="J25" s="13">
        <v>6</v>
      </c>
      <c r="K25" s="14">
        <v>1</v>
      </c>
    </row>
    <row r="26" spans="1:11" ht="19.5" customHeight="1">
      <c r="A26" s="12">
        <v>22</v>
      </c>
      <c r="B26" s="68" t="s">
        <v>42</v>
      </c>
      <c r="C26" s="31">
        <v>71</v>
      </c>
      <c r="D26" s="29">
        <v>71</v>
      </c>
      <c r="E26" s="55">
        <f t="shared" si="0"/>
        <v>142</v>
      </c>
      <c r="F26" s="30"/>
      <c r="G26" s="54">
        <f t="shared" si="1"/>
        <v>142</v>
      </c>
      <c r="H26" s="9">
        <v>55</v>
      </c>
      <c r="I26" s="4"/>
      <c r="J26" s="13">
        <v>6</v>
      </c>
      <c r="K26" s="14">
        <v>1</v>
      </c>
    </row>
    <row r="27" spans="1:11" ht="19.5" customHeight="1">
      <c r="A27" s="12">
        <v>23</v>
      </c>
      <c r="B27" s="94" t="s">
        <v>48</v>
      </c>
      <c r="C27" s="135">
        <v>74</v>
      </c>
      <c r="D27" s="29">
        <v>69</v>
      </c>
      <c r="E27" s="55">
        <f t="shared" si="0"/>
        <v>143</v>
      </c>
      <c r="F27" s="30"/>
      <c r="G27" s="54">
        <f t="shared" si="1"/>
        <v>143</v>
      </c>
      <c r="H27" s="9">
        <v>53</v>
      </c>
      <c r="I27" s="4"/>
      <c r="J27" s="13">
        <v>6</v>
      </c>
      <c r="K27" s="14">
        <v>1</v>
      </c>
    </row>
    <row r="28" spans="1:11" ht="19.5" customHeight="1">
      <c r="A28" s="12">
        <v>24</v>
      </c>
      <c r="B28" s="124" t="s">
        <v>54</v>
      </c>
      <c r="C28" s="31">
        <v>76</v>
      </c>
      <c r="D28" s="29">
        <v>69</v>
      </c>
      <c r="E28" s="55">
        <f t="shared" si="0"/>
        <v>145</v>
      </c>
      <c r="F28" s="30"/>
      <c r="G28" s="54">
        <f t="shared" si="1"/>
        <v>145</v>
      </c>
      <c r="H28" s="9">
        <v>51</v>
      </c>
      <c r="I28" s="4"/>
      <c r="J28" s="13"/>
      <c r="K28" s="14"/>
    </row>
    <row r="29" spans="1:11" ht="19.5" customHeight="1">
      <c r="A29" s="12">
        <v>25</v>
      </c>
      <c r="B29" s="49" t="s">
        <v>51</v>
      </c>
      <c r="C29" s="31">
        <v>69</v>
      </c>
      <c r="D29" s="29">
        <v>80</v>
      </c>
      <c r="E29" s="55">
        <f t="shared" si="0"/>
        <v>149</v>
      </c>
      <c r="F29" s="30"/>
      <c r="G29" s="54">
        <f t="shared" si="1"/>
        <v>149</v>
      </c>
      <c r="H29" s="9">
        <v>48</v>
      </c>
      <c r="I29" s="4"/>
      <c r="J29" s="13">
        <v>6</v>
      </c>
      <c r="K29" s="14">
        <v>1</v>
      </c>
    </row>
    <row r="30" spans="1:11" ht="19.5" customHeight="1">
      <c r="A30" s="12">
        <v>26</v>
      </c>
      <c r="B30" s="124" t="s">
        <v>50</v>
      </c>
      <c r="C30" s="31">
        <v>80</v>
      </c>
      <c r="D30" s="29">
        <v>69</v>
      </c>
      <c r="E30" s="55">
        <f t="shared" si="0"/>
        <v>149</v>
      </c>
      <c r="F30" s="30"/>
      <c r="G30" s="54">
        <f t="shared" si="1"/>
        <v>149</v>
      </c>
      <c r="H30" s="9">
        <v>48</v>
      </c>
      <c r="I30" s="4"/>
      <c r="J30" s="13"/>
      <c r="K30" s="14"/>
    </row>
    <row r="31" spans="1:11" ht="19.5" customHeight="1">
      <c r="A31" s="12">
        <v>27</v>
      </c>
      <c r="B31" s="125" t="s">
        <v>131</v>
      </c>
      <c r="C31" s="31">
        <v>82</v>
      </c>
      <c r="D31" s="29">
        <v>80</v>
      </c>
      <c r="E31" s="55">
        <f t="shared" si="0"/>
        <v>162</v>
      </c>
      <c r="F31" s="30"/>
      <c r="G31" s="54">
        <f t="shared" si="1"/>
        <v>162</v>
      </c>
      <c r="H31" s="9">
        <v>45</v>
      </c>
      <c r="I31" s="4"/>
      <c r="J31" s="13"/>
      <c r="K31" s="14"/>
    </row>
    <row r="32" spans="1:11" ht="19.5" customHeight="1">
      <c r="A32" s="12">
        <v>28</v>
      </c>
      <c r="B32" s="94" t="s">
        <v>56</v>
      </c>
      <c r="C32" s="31">
        <v>86</v>
      </c>
      <c r="D32" s="29">
        <v>85</v>
      </c>
      <c r="E32" s="55">
        <f t="shared" si="0"/>
        <v>171</v>
      </c>
      <c r="F32" s="30"/>
      <c r="G32" s="54">
        <f t="shared" si="1"/>
        <v>171</v>
      </c>
      <c r="H32" s="9">
        <v>43</v>
      </c>
      <c r="I32" s="4"/>
      <c r="J32" s="13">
        <v>6</v>
      </c>
      <c r="K32" s="14">
        <v>1</v>
      </c>
    </row>
    <row r="33" spans="1:11" ht="19.5" customHeight="1">
      <c r="A33" s="12"/>
      <c r="B33" s="51" t="s">
        <v>82</v>
      </c>
      <c r="C33" s="31"/>
      <c r="D33" s="29"/>
      <c r="E33" s="55">
        <f aca="true" t="shared" si="2" ref="E33:E70">SUM(C33:D33)</f>
        <v>0</v>
      </c>
      <c r="F33" s="30"/>
      <c r="G33" s="54">
        <f t="shared" si="1"/>
        <v>0</v>
      </c>
      <c r="H33" s="9"/>
      <c r="I33" s="4"/>
      <c r="J33" s="13"/>
      <c r="K33" s="14"/>
    </row>
    <row r="34" spans="1:11" ht="19.5" customHeight="1">
      <c r="A34" s="12"/>
      <c r="B34" s="34" t="s">
        <v>62</v>
      </c>
      <c r="C34" s="31"/>
      <c r="D34" s="29"/>
      <c r="E34" s="55">
        <f t="shared" si="2"/>
        <v>0</v>
      </c>
      <c r="F34" s="30"/>
      <c r="G34" s="54">
        <f t="shared" si="1"/>
        <v>0</v>
      </c>
      <c r="H34" s="9"/>
      <c r="I34" s="4"/>
      <c r="J34" s="13"/>
      <c r="K34" s="14"/>
    </row>
    <row r="35" spans="1:11" ht="19.5" customHeight="1">
      <c r="A35" s="12"/>
      <c r="B35" s="33" t="s">
        <v>70</v>
      </c>
      <c r="C35" s="31"/>
      <c r="D35" s="29"/>
      <c r="E35" s="55">
        <f t="shared" si="2"/>
        <v>0</v>
      </c>
      <c r="F35" s="30"/>
      <c r="G35" s="54">
        <f t="shared" si="1"/>
        <v>0</v>
      </c>
      <c r="H35" s="9"/>
      <c r="I35" s="4"/>
      <c r="J35" s="13">
        <v>6</v>
      </c>
      <c r="K35" s="14">
        <v>1</v>
      </c>
    </row>
    <row r="36" spans="1:11" ht="19.5" customHeight="1">
      <c r="A36" s="12"/>
      <c r="B36" s="53" t="s">
        <v>65</v>
      </c>
      <c r="C36" s="31"/>
      <c r="D36" s="29"/>
      <c r="E36" s="55">
        <f t="shared" si="2"/>
        <v>0</v>
      </c>
      <c r="F36" s="30"/>
      <c r="G36" s="54">
        <f t="shared" si="1"/>
        <v>0</v>
      </c>
      <c r="H36" s="9"/>
      <c r="I36" s="4"/>
      <c r="J36" s="13"/>
      <c r="K36" s="14"/>
    </row>
    <row r="37" spans="1:11" ht="19.5" customHeight="1">
      <c r="A37" s="12"/>
      <c r="B37" s="36" t="s">
        <v>83</v>
      </c>
      <c r="C37" s="31"/>
      <c r="D37" s="29"/>
      <c r="E37" s="55">
        <f t="shared" si="2"/>
        <v>0</v>
      </c>
      <c r="F37" s="30"/>
      <c r="G37" s="54">
        <f t="shared" si="1"/>
        <v>0</v>
      </c>
      <c r="H37" s="9"/>
      <c r="I37" s="4"/>
      <c r="J37" s="13"/>
      <c r="K37" s="14"/>
    </row>
    <row r="38" spans="1:11" ht="19.5" customHeight="1">
      <c r="A38" s="12"/>
      <c r="B38" s="33" t="s">
        <v>89</v>
      </c>
      <c r="C38" s="31"/>
      <c r="D38" s="29"/>
      <c r="E38" s="55">
        <f t="shared" si="2"/>
        <v>0</v>
      </c>
      <c r="F38" s="30"/>
      <c r="G38" s="54">
        <f t="shared" si="1"/>
        <v>0</v>
      </c>
      <c r="H38" s="9"/>
      <c r="I38" s="4"/>
      <c r="J38" s="13"/>
      <c r="K38" s="14"/>
    </row>
    <row r="39" spans="1:11" ht="19.5" customHeight="1">
      <c r="A39" s="12"/>
      <c r="B39" s="36" t="s">
        <v>45</v>
      </c>
      <c r="C39" s="31"/>
      <c r="D39" s="29"/>
      <c r="E39" s="55">
        <f t="shared" si="2"/>
        <v>0</v>
      </c>
      <c r="F39" s="30"/>
      <c r="G39" s="54">
        <f t="shared" si="1"/>
        <v>0</v>
      </c>
      <c r="H39" s="9"/>
      <c r="I39" s="4"/>
      <c r="J39" s="13">
        <v>6</v>
      </c>
      <c r="K39" s="14">
        <v>1</v>
      </c>
    </row>
    <row r="40" spans="1:11" ht="19.5" customHeight="1">
      <c r="A40" s="12"/>
      <c r="B40" s="35" t="s">
        <v>77</v>
      </c>
      <c r="C40" s="31"/>
      <c r="D40" s="29"/>
      <c r="E40" s="55">
        <f t="shared" si="2"/>
        <v>0</v>
      </c>
      <c r="F40" s="30"/>
      <c r="G40" s="54">
        <f t="shared" si="1"/>
        <v>0</v>
      </c>
      <c r="H40" s="9"/>
      <c r="I40" s="4"/>
      <c r="J40" s="13">
        <v>6</v>
      </c>
      <c r="K40" s="14">
        <v>1</v>
      </c>
    </row>
    <row r="41" spans="1:11" ht="19.5" customHeight="1">
      <c r="A41" s="12"/>
      <c r="B41" s="34" t="s">
        <v>59</v>
      </c>
      <c r="C41" s="31"/>
      <c r="D41" s="29"/>
      <c r="E41" s="55">
        <f t="shared" si="2"/>
        <v>0</v>
      </c>
      <c r="F41" s="30"/>
      <c r="G41" s="54">
        <f t="shared" si="1"/>
        <v>0</v>
      </c>
      <c r="H41" s="9"/>
      <c r="I41" s="4"/>
      <c r="J41" s="13"/>
      <c r="K41" s="14"/>
    </row>
    <row r="42" spans="1:11" ht="19.5" customHeight="1">
      <c r="A42" s="12"/>
      <c r="B42" s="53" t="s">
        <v>67</v>
      </c>
      <c r="C42" s="28"/>
      <c r="D42" s="29"/>
      <c r="E42" s="55">
        <f t="shared" si="2"/>
        <v>0</v>
      </c>
      <c r="F42" s="30"/>
      <c r="G42" s="54">
        <f t="shared" si="1"/>
        <v>0</v>
      </c>
      <c r="H42" s="9"/>
      <c r="I42" s="4"/>
      <c r="J42" s="13"/>
      <c r="K42" s="14"/>
    </row>
    <row r="43" spans="1:11" ht="19.5" customHeight="1">
      <c r="A43" s="12"/>
      <c r="B43" s="35" t="s">
        <v>69</v>
      </c>
      <c r="C43" s="31"/>
      <c r="D43" s="29"/>
      <c r="E43" s="55">
        <f t="shared" si="2"/>
        <v>0</v>
      </c>
      <c r="F43" s="30"/>
      <c r="G43" s="54">
        <f t="shared" si="1"/>
        <v>0</v>
      </c>
      <c r="H43" s="9"/>
      <c r="I43" s="4"/>
      <c r="J43" s="13"/>
      <c r="K43" s="14"/>
    </row>
    <row r="44" spans="1:11" ht="19.5" customHeight="1">
      <c r="A44" s="12"/>
      <c r="B44" s="52" t="s">
        <v>61</v>
      </c>
      <c r="C44" s="28"/>
      <c r="D44" s="29"/>
      <c r="E44" s="55">
        <f t="shared" si="2"/>
        <v>0</v>
      </c>
      <c r="F44" s="30"/>
      <c r="G44" s="54">
        <f t="shared" si="1"/>
        <v>0</v>
      </c>
      <c r="H44" s="9"/>
      <c r="I44" s="4"/>
      <c r="J44" s="13">
        <v>6</v>
      </c>
      <c r="K44" s="14">
        <v>1</v>
      </c>
    </row>
    <row r="45" spans="1:11" ht="19.5" customHeight="1">
      <c r="A45" s="12"/>
      <c r="B45" s="108" t="s">
        <v>121</v>
      </c>
      <c r="C45" s="31"/>
      <c r="D45" s="29"/>
      <c r="E45" s="55">
        <f>SUM(C45:D45)</f>
        <v>0</v>
      </c>
      <c r="F45" s="30"/>
      <c r="G45" s="54">
        <f>SUM(E45:F45)</f>
        <v>0</v>
      </c>
      <c r="H45" s="9"/>
      <c r="I45" s="4"/>
      <c r="J45" s="13">
        <v>6</v>
      </c>
      <c r="K45" s="14">
        <v>1</v>
      </c>
    </row>
    <row r="46" spans="1:11" ht="19.5" customHeight="1">
      <c r="A46" s="12"/>
      <c r="B46" s="35" t="s">
        <v>76</v>
      </c>
      <c r="C46" s="31"/>
      <c r="D46" s="29"/>
      <c r="E46" s="55">
        <f t="shared" si="2"/>
        <v>0</v>
      </c>
      <c r="F46" s="30"/>
      <c r="G46" s="54">
        <f t="shared" si="1"/>
        <v>0</v>
      </c>
      <c r="H46" s="9"/>
      <c r="I46" s="4"/>
      <c r="J46" s="13"/>
      <c r="K46" s="14"/>
    </row>
    <row r="47" spans="1:11" ht="19.5" customHeight="1">
      <c r="A47" s="12"/>
      <c r="B47" s="65" t="s">
        <v>80</v>
      </c>
      <c r="C47" s="31"/>
      <c r="D47" s="29"/>
      <c r="E47" s="55">
        <f t="shared" si="2"/>
        <v>0</v>
      </c>
      <c r="F47" s="30"/>
      <c r="G47" s="54">
        <f t="shared" si="1"/>
        <v>0</v>
      </c>
      <c r="H47" s="9"/>
      <c r="I47" s="4"/>
      <c r="J47" s="13"/>
      <c r="K47" s="14"/>
    </row>
    <row r="48" spans="1:11" ht="19.5" customHeight="1">
      <c r="A48" s="12"/>
      <c r="B48" s="37" t="s">
        <v>74</v>
      </c>
      <c r="C48" s="31"/>
      <c r="D48" s="29"/>
      <c r="E48" s="55">
        <f t="shared" si="2"/>
        <v>0</v>
      </c>
      <c r="F48" s="30"/>
      <c r="G48" s="54">
        <f t="shared" si="1"/>
        <v>0</v>
      </c>
      <c r="H48" s="9"/>
      <c r="I48" s="4"/>
      <c r="J48" s="13"/>
      <c r="K48" s="14"/>
    </row>
    <row r="49" spans="1:11" ht="19.5" customHeight="1">
      <c r="A49" s="12"/>
      <c r="B49" s="52" t="s">
        <v>66</v>
      </c>
      <c r="C49" s="28"/>
      <c r="D49" s="29"/>
      <c r="E49" s="55">
        <f t="shared" si="2"/>
        <v>0</v>
      </c>
      <c r="F49" s="30"/>
      <c r="G49" s="54">
        <f t="shared" si="1"/>
        <v>0</v>
      </c>
      <c r="H49" s="9"/>
      <c r="I49" s="4"/>
      <c r="J49" s="13"/>
      <c r="K49" s="14"/>
    </row>
    <row r="50" spans="1:11" ht="19.5" customHeight="1">
      <c r="A50" s="12"/>
      <c r="B50" s="124" t="s">
        <v>86</v>
      </c>
      <c r="C50" s="31"/>
      <c r="D50" s="29"/>
      <c r="E50" s="55">
        <f t="shared" si="2"/>
        <v>0</v>
      </c>
      <c r="F50" s="30"/>
      <c r="G50" s="54">
        <f t="shared" si="1"/>
        <v>0</v>
      </c>
      <c r="H50" s="9"/>
      <c r="I50" s="4"/>
      <c r="J50" s="13">
        <v>6</v>
      </c>
      <c r="K50" s="14">
        <v>1</v>
      </c>
    </row>
    <row r="51" spans="1:11" ht="19.5" customHeight="1">
      <c r="A51" s="12"/>
      <c r="B51" s="124" t="s">
        <v>53</v>
      </c>
      <c r="C51" s="31"/>
      <c r="D51" s="29"/>
      <c r="E51" s="55">
        <f t="shared" si="2"/>
        <v>0</v>
      </c>
      <c r="F51" s="30"/>
      <c r="G51" s="54">
        <f t="shared" si="1"/>
        <v>0</v>
      </c>
      <c r="H51" s="9"/>
      <c r="I51" s="4"/>
      <c r="J51" s="13"/>
      <c r="K51" s="14"/>
    </row>
    <row r="52" spans="1:11" ht="19.5" customHeight="1">
      <c r="A52" s="12"/>
      <c r="B52" s="36" t="s">
        <v>41</v>
      </c>
      <c r="C52" s="31"/>
      <c r="D52" s="29"/>
      <c r="E52" s="55">
        <f t="shared" si="2"/>
        <v>0</v>
      </c>
      <c r="F52" s="30"/>
      <c r="G52" s="54">
        <f t="shared" si="1"/>
        <v>0</v>
      </c>
      <c r="H52" s="9"/>
      <c r="I52" s="4"/>
      <c r="J52" s="13"/>
      <c r="K52" s="14"/>
    </row>
    <row r="53" spans="1:11" ht="19.5" customHeight="1">
      <c r="A53" s="12"/>
      <c r="B53" s="37" t="s">
        <v>73</v>
      </c>
      <c r="C53" s="31"/>
      <c r="D53" s="29"/>
      <c r="E53" s="55">
        <f t="shared" si="2"/>
        <v>0</v>
      </c>
      <c r="F53" s="30"/>
      <c r="G53" s="54">
        <f t="shared" si="1"/>
        <v>0</v>
      </c>
      <c r="H53" s="9"/>
      <c r="I53" s="4"/>
      <c r="J53" s="13">
        <v>6</v>
      </c>
      <c r="K53" s="14">
        <v>1</v>
      </c>
    </row>
    <row r="54" spans="1:11" ht="19.5" customHeight="1">
      <c r="A54" s="12"/>
      <c r="B54" s="122" t="s">
        <v>125</v>
      </c>
      <c r="C54" s="31"/>
      <c r="D54" s="29"/>
      <c r="E54" s="55">
        <f t="shared" si="2"/>
        <v>0</v>
      </c>
      <c r="F54" s="30"/>
      <c r="G54" s="54">
        <f t="shared" si="1"/>
        <v>0</v>
      </c>
      <c r="H54" s="9"/>
      <c r="I54" s="4"/>
      <c r="J54" s="13">
        <v>6</v>
      </c>
      <c r="K54" s="14">
        <v>1</v>
      </c>
    </row>
    <row r="55" spans="1:11" ht="19.5" customHeight="1">
      <c r="A55" s="12"/>
      <c r="B55" s="51" t="s">
        <v>79</v>
      </c>
      <c r="C55" s="31"/>
      <c r="D55" s="29"/>
      <c r="E55" s="55">
        <f t="shared" si="2"/>
        <v>0</v>
      </c>
      <c r="F55" s="30"/>
      <c r="G55" s="54">
        <f t="shared" si="1"/>
        <v>0</v>
      </c>
      <c r="H55" s="9"/>
      <c r="I55" s="4"/>
      <c r="J55" s="13"/>
      <c r="K55" s="14"/>
    </row>
    <row r="56" spans="1:11" ht="19.5" customHeight="1">
      <c r="A56" s="12"/>
      <c r="B56" s="108" t="s">
        <v>120</v>
      </c>
      <c r="C56" s="31"/>
      <c r="D56" s="29"/>
      <c r="E56" s="55">
        <f t="shared" si="2"/>
        <v>0</v>
      </c>
      <c r="F56" s="30"/>
      <c r="G56" s="54">
        <f t="shared" si="1"/>
        <v>0</v>
      </c>
      <c r="H56" s="9"/>
      <c r="I56" s="4"/>
      <c r="J56" s="13">
        <v>6</v>
      </c>
      <c r="K56" s="14">
        <v>1</v>
      </c>
    </row>
    <row r="57" spans="1:11" ht="19.5" customHeight="1">
      <c r="A57" s="12"/>
      <c r="B57" s="33" t="s">
        <v>81</v>
      </c>
      <c r="C57" s="31"/>
      <c r="D57" s="29"/>
      <c r="E57" s="55">
        <f t="shared" si="2"/>
        <v>0</v>
      </c>
      <c r="F57" s="30"/>
      <c r="G57" s="54">
        <f t="shared" si="1"/>
        <v>0</v>
      </c>
      <c r="H57" s="9"/>
      <c r="I57" s="4"/>
      <c r="J57" s="13"/>
      <c r="K57" s="14"/>
    </row>
    <row r="58" spans="1:11" ht="19.5" customHeight="1">
      <c r="A58" s="12"/>
      <c r="B58" s="51" t="s">
        <v>87</v>
      </c>
      <c r="C58" s="31"/>
      <c r="D58" s="29"/>
      <c r="E58" s="55">
        <f t="shared" si="2"/>
        <v>0</v>
      </c>
      <c r="F58" s="30"/>
      <c r="G58" s="54">
        <f t="shared" si="1"/>
        <v>0</v>
      </c>
      <c r="H58" s="9"/>
      <c r="I58" s="4"/>
      <c r="J58" s="13">
        <v>6</v>
      </c>
      <c r="K58" s="14">
        <v>1</v>
      </c>
    </row>
    <row r="59" spans="1:11" ht="19.5" customHeight="1">
      <c r="A59" s="12"/>
      <c r="B59" s="35" t="s">
        <v>119</v>
      </c>
      <c r="C59" s="31"/>
      <c r="D59" s="29"/>
      <c r="E59" s="55">
        <f t="shared" si="2"/>
        <v>0</v>
      </c>
      <c r="F59" s="30"/>
      <c r="G59" s="54">
        <f t="shared" si="1"/>
        <v>0</v>
      </c>
      <c r="H59" s="9"/>
      <c r="I59" s="4"/>
      <c r="J59" s="13"/>
      <c r="K59" s="14"/>
    </row>
    <row r="60" spans="1:11" ht="19.5" customHeight="1">
      <c r="A60" s="12"/>
      <c r="B60" s="75" t="s">
        <v>68</v>
      </c>
      <c r="C60" s="28"/>
      <c r="D60" s="29"/>
      <c r="E60" s="55">
        <f t="shared" si="2"/>
        <v>0</v>
      </c>
      <c r="F60" s="30"/>
      <c r="G60" s="54">
        <f t="shared" si="1"/>
        <v>0</v>
      </c>
      <c r="H60" s="9"/>
      <c r="I60" s="4"/>
      <c r="J60" s="13"/>
      <c r="K60" s="14"/>
    </row>
    <row r="61" spans="1:11" ht="19.5" customHeight="1">
      <c r="A61" s="12"/>
      <c r="B61" s="93" t="s">
        <v>58</v>
      </c>
      <c r="C61" s="31"/>
      <c r="D61" s="29"/>
      <c r="E61" s="55">
        <f t="shared" si="2"/>
        <v>0</v>
      </c>
      <c r="F61" s="30"/>
      <c r="G61" s="54">
        <f t="shared" si="1"/>
        <v>0</v>
      </c>
      <c r="H61" s="9"/>
      <c r="I61" s="4"/>
      <c r="J61" s="13"/>
      <c r="K61" s="14"/>
    </row>
    <row r="62" spans="1:11" ht="19.5" customHeight="1">
      <c r="A62" s="12"/>
      <c r="B62" s="107" t="s">
        <v>55</v>
      </c>
      <c r="C62" s="31"/>
      <c r="D62" s="29"/>
      <c r="E62" s="55">
        <f t="shared" si="2"/>
        <v>0</v>
      </c>
      <c r="F62" s="30"/>
      <c r="G62" s="54">
        <f t="shared" si="1"/>
        <v>0</v>
      </c>
      <c r="H62" s="9"/>
      <c r="I62" s="4"/>
      <c r="J62" s="13"/>
      <c r="K62" s="14"/>
    </row>
    <row r="63" spans="1:11" ht="19.5" customHeight="1">
      <c r="A63" s="12"/>
      <c r="B63" s="34" t="s">
        <v>64</v>
      </c>
      <c r="C63" s="31"/>
      <c r="D63" s="29"/>
      <c r="E63" s="55">
        <f t="shared" si="2"/>
        <v>0</v>
      </c>
      <c r="F63" s="30"/>
      <c r="G63" s="54">
        <f t="shared" si="1"/>
        <v>0</v>
      </c>
      <c r="H63" s="9"/>
      <c r="I63" s="4"/>
      <c r="J63" s="13"/>
      <c r="K63" s="14"/>
    </row>
    <row r="64" spans="1:11" ht="19.5" customHeight="1">
      <c r="A64" s="12"/>
      <c r="B64" s="33" t="s">
        <v>75</v>
      </c>
      <c r="C64" s="31"/>
      <c r="D64" s="29"/>
      <c r="E64" s="55">
        <f t="shared" si="2"/>
        <v>0</v>
      </c>
      <c r="F64" s="30"/>
      <c r="G64" s="54">
        <f t="shared" si="1"/>
        <v>0</v>
      </c>
      <c r="H64" s="9"/>
      <c r="I64" s="4"/>
      <c r="J64" s="13"/>
      <c r="K64" s="14"/>
    </row>
    <row r="65" spans="1:11" ht="19.5" customHeight="1">
      <c r="A65" s="12"/>
      <c r="B65" s="36" t="s">
        <v>78</v>
      </c>
      <c r="C65" s="31"/>
      <c r="D65" s="29"/>
      <c r="E65" s="55">
        <f t="shared" si="2"/>
        <v>0</v>
      </c>
      <c r="F65" s="30"/>
      <c r="G65" s="54">
        <f t="shared" si="1"/>
        <v>0</v>
      </c>
      <c r="H65" s="9"/>
      <c r="I65" s="4"/>
      <c r="J65" s="13"/>
      <c r="K65" s="14"/>
    </row>
    <row r="66" spans="1:11" ht="19.5" customHeight="1">
      <c r="A66" s="12"/>
      <c r="B66" s="37" t="s">
        <v>84</v>
      </c>
      <c r="C66" s="31"/>
      <c r="D66" s="29"/>
      <c r="E66" s="55">
        <f t="shared" si="2"/>
        <v>0</v>
      </c>
      <c r="F66" s="30"/>
      <c r="G66" s="54">
        <f t="shared" si="1"/>
        <v>0</v>
      </c>
      <c r="H66" s="9"/>
      <c r="I66" s="4"/>
      <c r="J66" s="13">
        <v>6</v>
      </c>
      <c r="K66" s="14">
        <v>1</v>
      </c>
    </row>
    <row r="67" spans="1:11" ht="19.5" customHeight="1">
      <c r="A67" s="12"/>
      <c r="B67" s="107" t="s">
        <v>124</v>
      </c>
      <c r="C67" s="31"/>
      <c r="D67" s="29"/>
      <c r="E67" s="55">
        <f t="shared" si="2"/>
        <v>0</v>
      </c>
      <c r="F67" s="30"/>
      <c r="G67" s="54">
        <f t="shared" si="1"/>
        <v>0</v>
      </c>
      <c r="H67" s="9"/>
      <c r="I67" s="4"/>
      <c r="J67" s="13">
        <v>6</v>
      </c>
      <c r="K67" s="14">
        <v>1</v>
      </c>
    </row>
    <row r="68" spans="1:11" ht="19.5" customHeight="1">
      <c r="A68" s="12"/>
      <c r="B68" s="33" t="s">
        <v>85</v>
      </c>
      <c r="C68" s="31"/>
      <c r="D68" s="29"/>
      <c r="E68" s="55">
        <f t="shared" si="2"/>
        <v>0</v>
      </c>
      <c r="F68" s="30"/>
      <c r="G68" s="54">
        <f t="shared" si="1"/>
        <v>0</v>
      </c>
      <c r="H68" s="9"/>
      <c r="I68" s="4"/>
      <c r="J68" s="13">
        <v>6</v>
      </c>
      <c r="K68" s="14">
        <v>1</v>
      </c>
    </row>
    <row r="69" spans="1:11" ht="19.5" customHeight="1">
      <c r="A69" s="12"/>
      <c r="B69" s="37" t="s">
        <v>47</v>
      </c>
      <c r="C69" s="31"/>
      <c r="D69" s="29"/>
      <c r="E69" s="55">
        <f t="shared" si="2"/>
        <v>0</v>
      </c>
      <c r="F69" s="30"/>
      <c r="G69" s="54">
        <f t="shared" si="1"/>
        <v>0</v>
      </c>
      <c r="H69" s="9"/>
      <c r="I69" s="4"/>
      <c r="J69" s="13">
        <v>6</v>
      </c>
      <c r="K69" s="14">
        <v>0</v>
      </c>
    </row>
    <row r="70" spans="1:11" ht="19.5" customHeight="1">
      <c r="A70" s="12"/>
      <c r="B70" s="34" t="s">
        <v>63</v>
      </c>
      <c r="C70" s="31"/>
      <c r="D70" s="29"/>
      <c r="E70" s="55">
        <f t="shared" si="2"/>
        <v>0</v>
      </c>
      <c r="F70" s="30"/>
      <c r="G70" s="54">
        <f t="shared" si="1"/>
        <v>0</v>
      </c>
      <c r="H70" s="9"/>
      <c r="I70" s="4"/>
      <c r="J70" s="13"/>
      <c r="K70" s="14"/>
    </row>
    <row r="71" spans="1:11" ht="19.5" customHeight="1">
      <c r="A71" s="132"/>
      <c r="B71" s="124" t="s">
        <v>36</v>
      </c>
      <c r="C71" s="31"/>
      <c r="D71" s="29"/>
      <c r="E71" s="55">
        <f aca="true" t="shared" si="3" ref="E71:E76">SUM(C71:D71)</f>
        <v>0</v>
      </c>
      <c r="F71" s="30"/>
      <c r="G71" s="54">
        <f aca="true" t="shared" si="4" ref="G71:G76">SUM(E71:F71)</f>
        <v>0</v>
      </c>
      <c r="H71" s="9"/>
      <c r="I71" s="4"/>
      <c r="J71" s="13"/>
      <c r="K71" s="14"/>
    </row>
    <row r="72" spans="1:11" ht="19.5" customHeight="1">
      <c r="A72" s="12"/>
      <c r="B72" s="33" t="s">
        <v>71</v>
      </c>
      <c r="C72" s="31"/>
      <c r="D72" s="29"/>
      <c r="E72" s="55">
        <f t="shared" si="3"/>
        <v>0</v>
      </c>
      <c r="F72" s="30"/>
      <c r="G72" s="54">
        <f t="shared" si="4"/>
        <v>0</v>
      </c>
      <c r="H72" s="9"/>
      <c r="I72" s="4"/>
      <c r="J72" s="13"/>
      <c r="K72" s="14"/>
    </row>
    <row r="73" spans="2:11" ht="18.75">
      <c r="B73" s="33" t="s">
        <v>88</v>
      </c>
      <c r="C73" s="31"/>
      <c r="D73" s="29"/>
      <c r="E73" s="55">
        <f t="shared" si="3"/>
        <v>0</v>
      </c>
      <c r="F73" s="30"/>
      <c r="G73" s="54">
        <f t="shared" si="4"/>
        <v>0</v>
      </c>
      <c r="H73" s="9"/>
      <c r="I73" s="4"/>
      <c r="J73" s="13"/>
      <c r="K73" s="14"/>
    </row>
    <row r="74" spans="1:11" ht="18.75">
      <c r="A74" s="131"/>
      <c r="B74" s="123" t="s">
        <v>126</v>
      </c>
      <c r="C74" s="31"/>
      <c r="D74" s="29"/>
      <c r="E74" s="55">
        <f t="shared" si="3"/>
        <v>0</v>
      </c>
      <c r="F74" s="30"/>
      <c r="G74" s="54">
        <f t="shared" si="4"/>
        <v>0</v>
      </c>
      <c r="H74" s="9"/>
      <c r="I74" s="4"/>
      <c r="J74" s="13">
        <v>6</v>
      </c>
      <c r="K74" s="14">
        <v>1</v>
      </c>
    </row>
    <row r="75" spans="2:11" ht="18.75">
      <c r="B75" s="35" t="s">
        <v>52</v>
      </c>
      <c r="C75" s="31"/>
      <c r="D75" s="29"/>
      <c r="E75" s="55">
        <f t="shared" si="3"/>
        <v>0</v>
      </c>
      <c r="F75" s="30"/>
      <c r="G75" s="54">
        <f t="shared" si="4"/>
        <v>0</v>
      </c>
      <c r="H75" s="9"/>
      <c r="I75" s="4"/>
      <c r="J75" s="13">
        <v>6</v>
      </c>
      <c r="K75" s="14">
        <v>1</v>
      </c>
    </row>
    <row r="76" spans="2:14" ht="18.75">
      <c r="B76" s="34" t="s">
        <v>60</v>
      </c>
      <c r="C76" s="31"/>
      <c r="D76" s="29"/>
      <c r="E76" s="55">
        <f t="shared" si="3"/>
        <v>0</v>
      </c>
      <c r="F76" s="30"/>
      <c r="G76" s="54">
        <f t="shared" si="4"/>
        <v>0</v>
      </c>
      <c r="H76" s="9"/>
      <c r="I76" s="4"/>
      <c r="J76" s="13">
        <v>6</v>
      </c>
      <c r="K76" s="14">
        <v>1</v>
      </c>
      <c r="L76" s="4"/>
      <c r="M76" s="13"/>
      <c r="N76" s="14"/>
    </row>
  </sheetData>
  <sheetProtection selectLockedCells="1" selectUnlockedCells="1"/>
  <mergeCells count="2">
    <mergeCell ref="B3:C3"/>
    <mergeCell ref="E3:G3"/>
  </mergeCells>
  <printOptions/>
  <pageMargins left="0.7" right="0.7" top="0.5118055555555555" bottom="0.511805555555555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0"/>
  <sheetViews>
    <sheetView zoomScale="75" zoomScaleNormal="75" zoomScalePageLayoutView="0" workbookViewId="0" topLeftCell="A1">
      <selection activeCell="P20" sqref="P20"/>
    </sheetView>
  </sheetViews>
  <sheetFormatPr defaultColWidth="13.4453125" defaultRowHeight="16.5"/>
  <cols>
    <col min="1" max="1" width="5.5546875" style="1" customWidth="1"/>
    <col min="2" max="2" width="24.3359375" style="1" customWidth="1"/>
    <col min="3" max="3" width="6.6640625" style="1" customWidth="1"/>
    <col min="4" max="4" width="9.21484375" style="1" customWidth="1"/>
    <col min="5" max="7" width="10.3359375" style="1" customWidth="1"/>
    <col min="8" max="8" width="10.5546875" style="1" customWidth="1"/>
    <col min="9" max="9" width="10.21484375" style="1" customWidth="1"/>
    <col min="10" max="10" width="10.4453125" style="1" customWidth="1"/>
    <col min="11" max="11" width="1.4375" style="1" customWidth="1"/>
    <col min="12" max="12" width="6.77734375" style="0" customWidth="1"/>
    <col min="13" max="13" width="6.88671875" style="0" customWidth="1"/>
    <col min="14" max="16384" width="13.4453125" style="1" customWidth="1"/>
  </cols>
  <sheetData>
    <row r="1" spans="1:13" ht="18" customHeight="1" thickBot="1">
      <c r="A1" s="2"/>
      <c r="B1" s="20" t="s">
        <v>12</v>
      </c>
      <c r="C1" s="21"/>
      <c r="D1" s="21"/>
      <c r="E1" s="22"/>
      <c r="M1" s="1"/>
    </row>
    <row r="2" spans="1:13" ht="18" customHeight="1">
      <c r="A2" s="2"/>
      <c r="B2" s="56"/>
      <c r="C2" s="56"/>
      <c r="D2" s="56"/>
      <c r="E2" s="56"/>
      <c r="M2" s="1"/>
    </row>
    <row r="3" spans="1:13" ht="18" customHeight="1">
      <c r="A3" s="2"/>
      <c r="B3" s="56"/>
      <c r="C3" s="56"/>
      <c r="D3" s="58" t="s">
        <v>94</v>
      </c>
      <c r="E3" s="59" t="s">
        <v>92</v>
      </c>
      <c r="F3" s="59" t="s">
        <v>93</v>
      </c>
      <c r="G3" s="60" t="s">
        <v>95</v>
      </c>
      <c r="H3" s="61" t="s">
        <v>96</v>
      </c>
      <c r="I3" s="61" t="s">
        <v>97</v>
      </c>
      <c r="J3" s="61" t="s">
        <v>10</v>
      </c>
      <c r="M3" s="1"/>
    </row>
    <row r="4" spans="1:13" ht="18" customHeight="1">
      <c r="A4" s="2"/>
      <c r="B4" s="56"/>
      <c r="C4" s="40" t="s">
        <v>90</v>
      </c>
      <c r="D4" s="42">
        <v>-18</v>
      </c>
      <c r="E4" s="44" t="s">
        <v>9</v>
      </c>
      <c r="F4" s="46" t="s">
        <v>6</v>
      </c>
      <c r="G4" s="48" t="s">
        <v>7</v>
      </c>
      <c r="H4" s="67" t="s">
        <v>8</v>
      </c>
      <c r="I4" s="64" t="s">
        <v>98</v>
      </c>
      <c r="J4" s="105">
        <v>-18</v>
      </c>
      <c r="M4" s="1"/>
    </row>
    <row r="5" spans="1:13" ht="18" customHeight="1">
      <c r="A5" s="2"/>
      <c r="B5" s="56"/>
      <c r="C5" s="57" t="s">
        <v>91</v>
      </c>
      <c r="D5" s="41">
        <v>-18</v>
      </c>
      <c r="E5" s="43" t="s">
        <v>9</v>
      </c>
      <c r="F5" s="45" t="s">
        <v>6</v>
      </c>
      <c r="G5" s="47" t="s">
        <v>7</v>
      </c>
      <c r="H5" s="62" t="s">
        <v>8</v>
      </c>
      <c r="I5" s="63" t="s">
        <v>98</v>
      </c>
      <c r="J5" s="106">
        <v>-18</v>
      </c>
      <c r="M5" s="1"/>
    </row>
    <row r="6" spans="1:13" ht="18" customHeight="1">
      <c r="A6" s="2"/>
      <c r="B6" s="56"/>
      <c r="C6" s="56"/>
      <c r="D6" s="73" t="s">
        <v>104</v>
      </c>
      <c r="E6" s="73" t="s">
        <v>100</v>
      </c>
      <c r="F6" s="73" t="s">
        <v>99</v>
      </c>
      <c r="G6" s="73" t="s">
        <v>101</v>
      </c>
      <c r="H6" s="74" t="s">
        <v>102</v>
      </c>
      <c r="I6" s="74" t="s">
        <v>103</v>
      </c>
      <c r="M6" s="1"/>
    </row>
    <row r="7" spans="1:13" ht="18" customHeight="1">
      <c r="A7" s="2"/>
      <c r="B7" s="56"/>
      <c r="C7" s="110"/>
      <c r="G7" s="38"/>
      <c r="H7" s="3"/>
      <c r="I7" s="3"/>
      <c r="M7" s="1"/>
    </row>
    <row r="8" spans="1:13" ht="18.75" customHeight="1">
      <c r="A8" s="2"/>
      <c r="B8" s="5"/>
      <c r="C8" s="5"/>
      <c r="D8" s="5"/>
      <c r="E8" s="2"/>
      <c r="F8" s="2"/>
      <c r="G8" s="2"/>
      <c r="M8" s="1"/>
    </row>
    <row r="9" spans="1:13" ht="18.75">
      <c r="A9" s="2"/>
      <c r="B9" s="19" t="s">
        <v>116</v>
      </c>
      <c r="C9" s="23"/>
      <c r="D9" s="23"/>
      <c r="E9" s="23"/>
      <c r="F9" s="2"/>
      <c r="G9" s="23"/>
      <c r="H9" s="23"/>
      <c r="I9" s="23"/>
      <c r="M9" s="1"/>
    </row>
    <row r="10" spans="1:13" ht="18.75">
      <c r="A10" s="2"/>
      <c r="B10" s="25"/>
      <c r="C10" s="25"/>
      <c r="D10" s="24"/>
      <c r="E10" s="2"/>
      <c r="F10" s="24"/>
      <c r="G10" s="24"/>
      <c r="H10" s="24"/>
      <c r="I10" s="2"/>
      <c r="J10" s="2"/>
      <c r="K10" s="6"/>
      <c r="L10" s="1"/>
      <c r="M10" s="1"/>
    </row>
    <row r="11" spans="1:13" ht="18.75">
      <c r="A11" s="2"/>
      <c r="B11" s="83" t="s">
        <v>114</v>
      </c>
      <c r="C11" s="26" t="s">
        <v>28</v>
      </c>
      <c r="D11" s="27" t="s">
        <v>23</v>
      </c>
      <c r="E11" s="27" t="s">
        <v>24</v>
      </c>
      <c r="F11" s="27" t="s">
        <v>25</v>
      </c>
      <c r="G11" s="27" t="s">
        <v>26</v>
      </c>
      <c r="H11" s="27" t="s">
        <v>27</v>
      </c>
      <c r="I11" s="27" t="s">
        <v>27</v>
      </c>
      <c r="J11" s="27" t="s">
        <v>29</v>
      </c>
      <c r="K11" s="4"/>
      <c r="L11" s="1"/>
      <c r="M11" s="1"/>
    </row>
    <row r="12" spans="1:13" ht="19.5" customHeight="1">
      <c r="A12" s="84">
        <v>1</v>
      </c>
      <c r="B12" s="69" t="s">
        <v>30</v>
      </c>
      <c r="C12" s="18">
        <v>1958</v>
      </c>
      <c r="D12" s="133">
        <f>VLOOKUP(B12,Brive!$B$5:$H$74,7,0)</f>
        <v>100</v>
      </c>
      <c r="E12" s="133">
        <f>VLOOKUP(B12,Lagorce!$B$5:$H$74,7,0)</f>
        <v>100</v>
      </c>
      <c r="F12" s="133">
        <f>VLOOKUP(B12,Courpiac!$B$5:$H$73,7,0)</f>
        <v>98.5</v>
      </c>
      <c r="G12" s="134"/>
      <c r="H12" s="133">
        <f>VLOOKUP(B12,Coutras!$B$5:$H$74,7,0)</f>
        <v>97</v>
      </c>
      <c r="I12" s="133">
        <v>97</v>
      </c>
      <c r="J12" s="9">
        <f>SUM(D12:I12)</f>
        <v>492.5</v>
      </c>
      <c r="K12" s="4"/>
      <c r="L12" s="1"/>
      <c r="M12" s="1"/>
    </row>
    <row r="13" spans="1:13" ht="19.5" customHeight="1">
      <c r="A13" s="85">
        <v>2</v>
      </c>
      <c r="B13" s="37" t="s">
        <v>32</v>
      </c>
      <c r="C13" s="18">
        <v>1963</v>
      </c>
      <c r="D13" s="133">
        <f>VLOOKUP(B13,Brive!$B$5:$H$74,7,0)</f>
        <v>89</v>
      </c>
      <c r="E13" s="133">
        <f>VLOOKUP(B13,Lagorce!$B$5:$H$74,7,0)</f>
        <v>94</v>
      </c>
      <c r="F13" s="133">
        <f>VLOOKUP(B13,Courpiac!$B$5:$H$73,7,0)</f>
        <v>77</v>
      </c>
      <c r="G13" s="134"/>
      <c r="H13" s="133">
        <f>VLOOKUP(B13,Coutras!$B$5:$H$74,7,0)</f>
        <v>89</v>
      </c>
      <c r="I13" s="133">
        <v>87</v>
      </c>
      <c r="J13" s="9">
        <f aca="true" t="shared" si="0" ref="J13:J39">SUM(D13:I13)</f>
        <v>436</v>
      </c>
      <c r="K13" s="4"/>
      <c r="L13" s="1"/>
      <c r="M13" s="1"/>
    </row>
    <row r="14" spans="1:13" ht="19.5" customHeight="1">
      <c r="A14" s="121">
        <v>3</v>
      </c>
      <c r="B14" s="39" t="s">
        <v>117</v>
      </c>
      <c r="C14" s="18">
        <v>1941</v>
      </c>
      <c r="D14" s="133">
        <f>VLOOKUP(B14,Brive!$B$5:$H$74,7,0)</f>
        <v>81</v>
      </c>
      <c r="E14" s="133">
        <f>VLOOKUP(B14,Lagorce!$B$5:$H$74,7,0)</f>
        <v>88</v>
      </c>
      <c r="F14" s="133">
        <f>VLOOKUP(B14,Courpiac!$B$5:$H$73,7,0)</f>
        <v>98.5</v>
      </c>
      <c r="G14" s="134"/>
      <c r="H14" s="133">
        <f>VLOOKUP(B14,Coutras!$B$5:$H$74,7,0)</f>
        <v>75</v>
      </c>
      <c r="I14" s="133">
        <v>73</v>
      </c>
      <c r="J14" s="9">
        <f t="shared" si="0"/>
        <v>415.5</v>
      </c>
      <c r="K14" s="4"/>
      <c r="L14" s="1"/>
      <c r="M14" s="1"/>
    </row>
    <row r="15" spans="1:13" ht="19.5" customHeight="1">
      <c r="A15" s="12">
        <v>4</v>
      </c>
      <c r="B15" s="35" t="s">
        <v>35</v>
      </c>
      <c r="C15" s="18">
        <v>1959</v>
      </c>
      <c r="D15" s="133">
        <f>VLOOKUP(B15,Brive!$B$5:$H$74,7,0)</f>
        <v>77</v>
      </c>
      <c r="E15" s="133">
        <f>VLOOKUP(B15,Lagorce!$B$5:$H$74,7,0)</f>
        <v>85</v>
      </c>
      <c r="F15" s="133">
        <f>VLOOKUP(B15,Courpiac!$B$5:$H$73,7,0)</f>
        <v>91.33</v>
      </c>
      <c r="G15" s="134"/>
      <c r="H15" s="133">
        <f>VLOOKUP(B15,Coutras!$B$5:$H$74,7,0)</f>
        <v>77</v>
      </c>
      <c r="I15" s="133">
        <v>87</v>
      </c>
      <c r="J15" s="9">
        <f t="shared" si="0"/>
        <v>417.33</v>
      </c>
      <c r="K15" s="4"/>
      <c r="L15" s="1"/>
      <c r="M15" s="1"/>
    </row>
    <row r="16" spans="1:13" ht="19.5" customHeight="1">
      <c r="A16" s="12">
        <v>5</v>
      </c>
      <c r="B16" s="65" t="s">
        <v>31</v>
      </c>
      <c r="C16" s="18">
        <v>1996</v>
      </c>
      <c r="D16" s="133">
        <f>VLOOKUP(B16,Brive!$B$5:$H$74,7,0)</f>
        <v>74</v>
      </c>
      <c r="E16" s="133">
        <f>VLOOKUP(B16,Lagorce!$B$5:$H$74,7,0)</f>
        <v>97</v>
      </c>
      <c r="F16" s="133">
        <f>VLOOKUP(B16,Courpiac!$B$5:$H$73,7,0)</f>
        <v>91.33</v>
      </c>
      <c r="G16" s="134"/>
      <c r="H16" s="133">
        <f>VLOOKUP(B16,Coutras!$B$5:$H$74,7,0)</f>
        <v>67</v>
      </c>
      <c r="I16" s="133">
        <v>79</v>
      </c>
      <c r="J16" s="9">
        <f t="shared" si="0"/>
        <v>408.33</v>
      </c>
      <c r="K16" s="4"/>
      <c r="L16" s="1"/>
      <c r="M16" s="1"/>
    </row>
    <row r="17" spans="1:13" ht="19.5" customHeight="1">
      <c r="A17" s="12">
        <v>6</v>
      </c>
      <c r="B17" s="37" t="s">
        <v>43</v>
      </c>
      <c r="C17" s="18">
        <v>1955</v>
      </c>
      <c r="D17" s="133">
        <f>VLOOKUP(B17,Brive!$B$5:$H$74,7,0)</f>
        <v>81</v>
      </c>
      <c r="E17" s="133">
        <f>VLOOKUP(B17,Lagorce!$B$5:$H$74,7,0)</f>
        <v>69</v>
      </c>
      <c r="F17" s="133">
        <f>VLOOKUP(B17,Courpiac!$B$5:$H$73,7,0)</f>
        <v>75</v>
      </c>
      <c r="G17" s="134"/>
      <c r="H17" s="133">
        <f>VLOOKUP(B17,Coutras!$B$5:$H$74,7,0)</f>
        <v>72</v>
      </c>
      <c r="I17" s="133">
        <v>73</v>
      </c>
      <c r="J17" s="9">
        <f t="shared" si="0"/>
        <v>370</v>
      </c>
      <c r="K17" s="4"/>
      <c r="L17" s="1"/>
      <c r="M17" s="1"/>
    </row>
    <row r="18" spans="1:13" ht="19.5" customHeight="1">
      <c r="A18" s="12">
        <v>7</v>
      </c>
      <c r="B18" s="51" t="s">
        <v>46</v>
      </c>
      <c r="C18" s="18">
        <v>1997</v>
      </c>
      <c r="D18" s="133">
        <f>VLOOKUP(B18,Brive!$B$5:$H$74,7,0)</f>
        <v>81</v>
      </c>
      <c r="E18" s="133">
        <f>VLOOKUP(B18,Lagorce!$B$5:$H$74,7,0)</f>
        <v>61</v>
      </c>
      <c r="F18" s="133">
        <f>VLOOKUP(B18,Courpiac!$B$5:$H$73,7,0)</f>
        <v>69</v>
      </c>
      <c r="G18" s="134"/>
      <c r="H18" s="133">
        <f>VLOOKUP(B18,Coutras!$B$5:$H$74,7,0)</f>
        <v>80</v>
      </c>
      <c r="I18" s="133">
        <v>66</v>
      </c>
      <c r="J18" s="9">
        <f t="shared" si="0"/>
        <v>357</v>
      </c>
      <c r="K18" s="4"/>
      <c r="L18" s="1"/>
      <c r="M18" s="1"/>
    </row>
    <row r="19" spans="1:13" ht="19.5" customHeight="1">
      <c r="A19" s="12">
        <v>8</v>
      </c>
      <c r="B19" s="36" t="s">
        <v>57</v>
      </c>
      <c r="C19" s="18">
        <v>1961</v>
      </c>
      <c r="D19" s="133">
        <f>VLOOKUP(B19,Brive!$B$5:$H$74,7,0)</f>
        <v>85</v>
      </c>
      <c r="E19" s="133">
        <f>VLOOKUP(B19,Lagorce!$B$5:$H$74,7,0)</f>
        <v>39</v>
      </c>
      <c r="F19" s="133">
        <f>VLOOKUP(B19,Courpiac!$B$5:$H$73,7,0)</f>
        <v>70</v>
      </c>
      <c r="G19" s="134"/>
      <c r="H19" s="133">
        <f>VLOOKUP(B19,Coutras!$B$5:$H$74,7,0)</f>
        <v>86</v>
      </c>
      <c r="I19" s="133">
        <v>73</v>
      </c>
      <c r="J19" s="9">
        <f t="shared" si="0"/>
        <v>353</v>
      </c>
      <c r="K19" s="4"/>
      <c r="L19" s="1"/>
      <c r="M19" s="1"/>
    </row>
    <row r="20" spans="1:13" ht="19.5" customHeight="1">
      <c r="A20" s="12">
        <v>9</v>
      </c>
      <c r="B20" s="36" t="s">
        <v>34</v>
      </c>
      <c r="C20" s="18">
        <v>1969</v>
      </c>
      <c r="D20" s="133">
        <f>VLOOKUP(B20,Brive!$B$5:$H$74,7,0)</f>
        <v>0</v>
      </c>
      <c r="E20" s="133">
        <f>VLOOKUP(B20,Lagorce!$B$5:$H$74,7,0)</f>
        <v>88</v>
      </c>
      <c r="F20" s="133">
        <f>VLOOKUP(B20,Courpiac!$B$5:$H$73,7,0)</f>
        <v>79</v>
      </c>
      <c r="G20" s="134"/>
      <c r="H20" s="133">
        <f>VLOOKUP(B20,Coutras!$B$5:$H$74,7,0)</f>
        <v>94</v>
      </c>
      <c r="I20" s="133">
        <v>61</v>
      </c>
      <c r="J20" s="9">
        <f t="shared" si="0"/>
        <v>322</v>
      </c>
      <c r="K20" s="4"/>
      <c r="L20" s="1"/>
      <c r="M20" s="1"/>
    </row>
    <row r="21" spans="1:13" ht="19.5" customHeight="1">
      <c r="A21" s="12">
        <v>10</v>
      </c>
      <c r="B21" s="37" t="s">
        <v>118</v>
      </c>
      <c r="C21" s="18">
        <v>1972</v>
      </c>
      <c r="D21" s="133">
        <f>VLOOKUP(B21,Brive!$B$5:$H$74,7,0)</f>
        <v>0</v>
      </c>
      <c r="E21" s="133">
        <f>VLOOKUP(B21,Lagorce!$B$5:$H$74,7,0)</f>
        <v>91</v>
      </c>
      <c r="F21" s="133">
        <f>VLOOKUP(B21,Courpiac!$B$5:$H$73,7,0)</f>
        <v>81</v>
      </c>
      <c r="G21" s="134"/>
      <c r="H21" s="133">
        <f>VLOOKUP(B21,Coutras!$B$5:$H$74,7,0)</f>
        <v>86</v>
      </c>
      <c r="I21" s="133">
        <v>92.5</v>
      </c>
      <c r="J21" s="9">
        <f t="shared" si="0"/>
        <v>350.5</v>
      </c>
      <c r="K21" s="4"/>
      <c r="L21" s="1"/>
      <c r="M21" s="1"/>
    </row>
    <row r="22" spans="1:13" ht="19.5" customHeight="1">
      <c r="A22" s="12">
        <v>11</v>
      </c>
      <c r="B22" s="51" t="s">
        <v>130</v>
      </c>
      <c r="C22" s="18">
        <v>1951</v>
      </c>
      <c r="D22" s="133">
        <f>VLOOKUP(B22,Brive!$B$5:$H$74,7,0)</f>
        <v>0</v>
      </c>
      <c r="E22" s="133">
        <f>VLOOKUP(B22,Lagorce!$B$5:$H$74,7,0)</f>
        <v>82</v>
      </c>
      <c r="F22" s="133">
        <f>VLOOKUP(B22,Courpiac!$B$5:$H$73,7,0)</f>
        <v>67</v>
      </c>
      <c r="G22" s="134"/>
      <c r="H22" s="133">
        <f>VLOOKUP(B22,Coutras!$B$5:$H$74,7,0)</f>
        <v>91</v>
      </c>
      <c r="I22" s="133">
        <v>100</v>
      </c>
      <c r="J22" s="9">
        <f t="shared" si="0"/>
        <v>340</v>
      </c>
      <c r="K22" s="4"/>
      <c r="L22" s="1"/>
      <c r="M22" s="1"/>
    </row>
    <row r="23" spans="1:13" ht="19.5" customHeight="1">
      <c r="A23" s="12">
        <v>12</v>
      </c>
      <c r="B23" s="36" t="s">
        <v>44</v>
      </c>
      <c r="C23" s="18">
        <v>1984</v>
      </c>
      <c r="D23" s="133">
        <f>VLOOKUP(B23,Brive!$B$5:$H$74,7,0)</f>
        <v>87</v>
      </c>
      <c r="E23" s="133">
        <f>VLOOKUP(B23,Lagorce!$B$5:$H$74,7,0)</f>
        <v>65</v>
      </c>
      <c r="F23" s="133">
        <f>VLOOKUP(B23,Courpiac!$B$5:$H$73,7,0)</f>
        <v>0</v>
      </c>
      <c r="G23" s="134"/>
      <c r="H23" s="133">
        <f>VLOOKUP(B23,Coutras!$B$5:$H$74,7,0)</f>
        <v>80</v>
      </c>
      <c r="I23" s="133">
        <v>66</v>
      </c>
      <c r="J23" s="9">
        <f t="shared" si="0"/>
        <v>298</v>
      </c>
      <c r="K23" s="4"/>
      <c r="L23" s="1"/>
      <c r="M23" s="1"/>
    </row>
    <row r="24" spans="1:13" ht="19.5" customHeight="1">
      <c r="A24" s="12">
        <v>13</v>
      </c>
      <c r="B24" s="35" t="s">
        <v>52</v>
      </c>
      <c r="C24" s="18">
        <v>1954</v>
      </c>
      <c r="D24" s="133">
        <f>VLOOKUP(B24,Brive!$B$5:$H$74,7,0)</f>
        <v>53</v>
      </c>
      <c r="E24" s="133">
        <f>VLOOKUP(B24,Lagorce!$B$5:$H$74,7,0)</f>
        <v>49</v>
      </c>
      <c r="F24" s="133">
        <f>VLOOKUP(B24,Courpiac!$B$5:$H$73,7,0)</f>
        <v>65</v>
      </c>
      <c r="G24" s="134"/>
      <c r="H24" s="133">
        <f>VLOOKUP(B24,Coutras!$B$5:$H$74,7,0)</f>
        <v>61</v>
      </c>
      <c r="I24" s="133"/>
      <c r="J24" s="9">
        <f t="shared" si="0"/>
        <v>228</v>
      </c>
      <c r="K24" s="4"/>
      <c r="L24" s="1"/>
      <c r="M24" s="1"/>
    </row>
    <row r="25" spans="1:13" ht="19.5" customHeight="1">
      <c r="A25" s="12">
        <v>14</v>
      </c>
      <c r="B25" s="66" t="s">
        <v>54</v>
      </c>
      <c r="C25" s="18">
        <v>1981</v>
      </c>
      <c r="D25" s="133">
        <f>VLOOKUP(B25,Brive!$B$5:$H$74,7,0)</f>
        <v>64</v>
      </c>
      <c r="E25" s="133">
        <f>VLOOKUP(B25,Lagorce!$B$5:$H$74,7,0)</f>
        <v>45</v>
      </c>
      <c r="F25" s="133">
        <f>VLOOKUP(B25,Courpiac!$B$5:$H$73,7,0)</f>
        <v>57</v>
      </c>
      <c r="G25" s="134"/>
      <c r="H25" s="133">
        <f>VLOOKUP(B25,Coutras!$B$5:$H$74,7,0)</f>
        <v>57</v>
      </c>
      <c r="I25" s="133">
        <v>51</v>
      </c>
      <c r="J25" s="9">
        <f t="shared" si="0"/>
        <v>274</v>
      </c>
      <c r="K25" s="4"/>
      <c r="L25" s="1"/>
      <c r="M25" s="1"/>
    </row>
    <row r="26" spans="1:13" ht="19.5" customHeight="1">
      <c r="A26" s="12">
        <v>15</v>
      </c>
      <c r="B26" s="66" t="s">
        <v>50</v>
      </c>
      <c r="C26" s="18">
        <v>1952</v>
      </c>
      <c r="D26" s="133">
        <f>VLOOKUP(B26,Brive!$B$5:$H$74,7,0)</f>
        <v>61</v>
      </c>
      <c r="E26" s="133">
        <f>VLOOKUP(B26,Lagorce!$B$5:$H$74,7,0)</f>
        <v>53</v>
      </c>
      <c r="F26" s="133">
        <f>VLOOKUP(B26,Courpiac!$B$5:$H$73,7,0)</f>
        <v>54</v>
      </c>
      <c r="G26" s="134"/>
      <c r="H26" s="133">
        <f>VLOOKUP(B26,Coutras!$B$5:$H$74,7,0)</f>
        <v>55</v>
      </c>
      <c r="I26" s="133">
        <v>55</v>
      </c>
      <c r="J26" s="9">
        <f t="shared" si="0"/>
        <v>278</v>
      </c>
      <c r="K26" s="4"/>
      <c r="L26" s="1"/>
      <c r="M26" s="1"/>
    </row>
    <row r="27" spans="1:13" ht="19.5" customHeight="1">
      <c r="A27" s="12">
        <v>16</v>
      </c>
      <c r="B27" s="37" t="s">
        <v>47</v>
      </c>
      <c r="C27" s="18">
        <v>1954</v>
      </c>
      <c r="D27" s="133">
        <f>VLOOKUP(B27,Brive!$B$5:$H$74,7,0)</f>
        <v>71</v>
      </c>
      <c r="E27" s="133">
        <f>VLOOKUP(B27,Lagorce!$B$5:$H$74,7,0)</f>
        <v>59</v>
      </c>
      <c r="F27" s="133">
        <f>VLOOKUP(B27,Courpiac!$B$5:$H$73,7,0)</f>
        <v>86</v>
      </c>
      <c r="G27" s="134"/>
      <c r="H27" s="133">
        <f>VLOOKUP(B27,Coutras!$B$5:$H$74,7,0)</f>
        <v>0</v>
      </c>
      <c r="I27" s="133"/>
      <c r="J27" s="9">
        <f t="shared" si="0"/>
        <v>216</v>
      </c>
      <c r="K27" s="4"/>
      <c r="L27" s="1"/>
      <c r="M27" s="1"/>
    </row>
    <row r="28" spans="1:13" ht="19.5" customHeight="1">
      <c r="A28" s="12">
        <v>16</v>
      </c>
      <c r="B28" s="49" t="s">
        <v>51</v>
      </c>
      <c r="C28" s="18">
        <v>1980</v>
      </c>
      <c r="D28" s="133">
        <f>VLOOKUP(B28,Brive!$B$5:$H$74,7,0)</f>
        <v>49</v>
      </c>
      <c r="E28" s="133">
        <f>VLOOKUP(B28,Lagorce!$B$5:$H$74,7,0)</f>
        <v>51</v>
      </c>
      <c r="F28" s="133">
        <f>VLOOKUP(B28,Courpiac!$B$5:$H$73,7,0)</f>
        <v>54</v>
      </c>
      <c r="G28" s="134"/>
      <c r="H28" s="133">
        <f>VLOOKUP(B28,Coutras!$B$5:$H$74,7,0)</f>
        <v>59</v>
      </c>
      <c r="I28" s="133">
        <v>48</v>
      </c>
      <c r="J28" s="9">
        <f t="shared" si="0"/>
        <v>261</v>
      </c>
      <c r="K28" s="4"/>
      <c r="L28" s="1"/>
      <c r="M28" s="1"/>
    </row>
    <row r="29" spans="1:13" ht="19.5" customHeight="1">
      <c r="A29" s="12">
        <v>18</v>
      </c>
      <c r="B29" s="53" t="s">
        <v>40</v>
      </c>
      <c r="C29" s="72">
        <v>1967</v>
      </c>
      <c r="D29" s="133">
        <f>VLOOKUP(B29,Brive!$B$5:$H$74,7,0)</f>
        <v>64</v>
      </c>
      <c r="E29" s="133">
        <f>VLOOKUP(B29,Lagorce!$B$5:$H$74,7,0)</f>
        <v>73</v>
      </c>
      <c r="F29" s="133">
        <f>VLOOKUP(B29,Courpiac!$B$5:$H$73,7,0)</f>
        <v>73</v>
      </c>
      <c r="G29" s="134"/>
      <c r="H29" s="133">
        <f>VLOOKUP(B29,Coutras!$B$5:$H$74,7,0)</f>
        <v>0</v>
      </c>
      <c r="I29" s="133">
        <v>57</v>
      </c>
      <c r="J29" s="9">
        <f t="shared" si="0"/>
        <v>267</v>
      </c>
      <c r="K29" s="4"/>
      <c r="L29" s="1"/>
      <c r="M29" s="1"/>
    </row>
    <row r="30" spans="1:13" ht="19.5" customHeight="1">
      <c r="A30" s="12">
        <v>19</v>
      </c>
      <c r="B30" s="36" t="s">
        <v>72</v>
      </c>
      <c r="C30" s="18">
        <v>1965</v>
      </c>
      <c r="D30" s="133">
        <f>VLOOKUP(B30,Brive!$B$5:$H$74,7,0)</f>
        <v>97</v>
      </c>
      <c r="E30" s="133">
        <f>VLOOKUP(B30,Lagorce!$B$5:$H$74,7,0)</f>
        <v>0</v>
      </c>
      <c r="F30" s="133">
        <f>VLOOKUP(B30,Courpiac!$B$5:$H$73,7,0)</f>
        <v>0</v>
      </c>
      <c r="G30" s="134"/>
      <c r="H30" s="133">
        <f>VLOOKUP(B30,Coutras!$B$5:$H$74,7,0)</f>
        <v>100</v>
      </c>
      <c r="I30" s="133">
        <v>87</v>
      </c>
      <c r="J30" s="9">
        <f t="shared" si="0"/>
        <v>284</v>
      </c>
      <c r="K30" s="4"/>
      <c r="L30" s="8"/>
      <c r="M30" s="1"/>
    </row>
    <row r="31" spans="1:13" ht="19.5" customHeight="1">
      <c r="A31" s="12">
        <v>20</v>
      </c>
      <c r="B31" s="50" t="s">
        <v>56</v>
      </c>
      <c r="C31" s="18">
        <v>1980</v>
      </c>
      <c r="D31" s="133">
        <f>VLOOKUP(B31,Brive!$B$5:$H$74,7,0)</f>
        <v>45</v>
      </c>
      <c r="E31" s="133">
        <f>VLOOKUP(B31,Lagorce!$B$5:$H$74,7,0)</f>
        <v>41</v>
      </c>
      <c r="F31" s="133">
        <f>VLOOKUP(B31,Courpiac!$B$5:$H$73,7,0)</f>
        <v>51</v>
      </c>
      <c r="G31" s="134"/>
      <c r="H31" s="133">
        <f>VLOOKUP(B31,Coutras!$B$5:$H$74,7,0)</f>
        <v>52</v>
      </c>
      <c r="I31" s="133">
        <v>43</v>
      </c>
      <c r="J31" s="9">
        <f t="shared" si="0"/>
        <v>232</v>
      </c>
      <c r="K31" s="4"/>
      <c r="L31" s="1"/>
      <c r="M31" s="1"/>
    </row>
    <row r="32" spans="1:13" ht="19.5" customHeight="1">
      <c r="A32" s="12">
        <v>21</v>
      </c>
      <c r="B32" s="35" t="s">
        <v>49</v>
      </c>
      <c r="C32" s="18">
        <v>1973</v>
      </c>
      <c r="D32" s="133">
        <f>VLOOKUP(B32,Brive!$B$5:$H$74,7,0)</f>
        <v>0</v>
      </c>
      <c r="E32" s="133">
        <f>VLOOKUP(B32,Lagorce!$B$5:$H$74,7,0)</f>
        <v>55</v>
      </c>
      <c r="F32" s="133">
        <f>VLOOKUP(B32,Courpiac!$B$5:$H$73,7,0)</f>
        <v>61</v>
      </c>
      <c r="G32" s="134"/>
      <c r="H32" s="133">
        <f>VLOOKUP(B32,Coutras!$B$5:$H$74,7,0)</f>
        <v>63</v>
      </c>
      <c r="I32" s="133">
        <v>79</v>
      </c>
      <c r="J32" s="9">
        <f t="shared" si="0"/>
        <v>258</v>
      </c>
      <c r="K32" s="4"/>
      <c r="L32" s="1"/>
      <c r="M32" s="1"/>
    </row>
    <row r="33" spans="1:13" ht="19.5" customHeight="1">
      <c r="A33" s="12">
        <v>22</v>
      </c>
      <c r="B33" s="50" t="s">
        <v>48</v>
      </c>
      <c r="C33" s="98"/>
      <c r="D33" s="133">
        <f>VLOOKUP(B33,Brive!$B$5:$H$74,7,0)</f>
        <v>57</v>
      </c>
      <c r="E33" s="133">
        <f>VLOOKUP(B33,Lagorce!$B$5:$H$74,7,0)</f>
        <v>57</v>
      </c>
      <c r="F33" s="133">
        <f>VLOOKUP(B33,Courpiac!$B$5:$H$73,7,0)</f>
        <v>59</v>
      </c>
      <c r="G33" s="134"/>
      <c r="H33" s="133">
        <f>VLOOKUP(B33,Coutras!$B$5:$H$74,7,0)</f>
        <v>0</v>
      </c>
      <c r="I33" s="133">
        <v>53</v>
      </c>
      <c r="J33" s="9">
        <f t="shared" si="0"/>
        <v>226</v>
      </c>
      <c r="K33" s="4"/>
      <c r="L33" s="1"/>
      <c r="M33" s="1"/>
    </row>
    <row r="34" spans="1:13" ht="19.5" customHeight="1">
      <c r="A34" s="12">
        <v>22</v>
      </c>
      <c r="B34" s="35" t="s">
        <v>39</v>
      </c>
      <c r="C34" s="18">
        <v>1956</v>
      </c>
      <c r="D34" s="133">
        <f>VLOOKUP(B34,Brive!$B$5:$H$74,7,0)</f>
        <v>0</v>
      </c>
      <c r="E34" s="133">
        <f>VLOOKUP(B34,Lagorce!$B$5:$H$74,7,0)</f>
        <v>75</v>
      </c>
      <c r="F34" s="133">
        <f>VLOOKUP(B34,Courpiac!$B$5:$H$73,7,0)</f>
        <v>91.33</v>
      </c>
      <c r="G34" s="134"/>
      <c r="H34" s="133">
        <f>VLOOKUP(B34,Coutras!$B$5:$H$74,7,0)</f>
        <v>0</v>
      </c>
      <c r="I34" s="133">
        <v>59</v>
      </c>
      <c r="J34" s="9">
        <f t="shared" si="0"/>
        <v>225.32999999999998</v>
      </c>
      <c r="K34" s="4"/>
      <c r="L34" s="1"/>
      <c r="M34" s="1"/>
    </row>
    <row r="35" spans="1:13" ht="19.5" customHeight="1">
      <c r="A35" s="12">
        <v>24</v>
      </c>
      <c r="B35" s="37" t="s">
        <v>38</v>
      </c>
      <c r="C35" s="98"/>
      <c r="D35" s="133">
        <f>VLOOKUP(B35,Brive!$B$5:$H$74,7,0)</f>
        <v>0</v>
      </c>
      <c r="E35" s="133">
        <f>VLOOKUP(B35,Lagorce!$B$5:$H$74,7,0)</f>
        <v>78</v>
      </c>
      <c r="F35" s="133">
        <f>VLOOKUP(B35,Courpiac!$B$5:$H$73,7,0)</f>
        <v>86</v>
      </c>
      <c r="G35" s="134"/>
      <c r="H35" s="133">
        <f>VLOOKUP(B35,Coutras!$B$5:$H$74,7,0)</f>
        <v>0</v>
      </c>
      <c r="I35" s="133">
        <v>63</v>
      </c>
      <c r="J35" s="9">
        <f t="shared" si="0"/>
        <v>227</v>
      </c>
      <c r="K35" s="4"/>
      <c r="L35" s="1"/>
      <c r="M35" s="1"/>
    </row>
    <row r="36" spans="1:13" ht="19.5" customHeight="1">
      <c r="A36" s="12">
        <v>25</v>
      </c>
      <c r="B36" s="35" t="s">
        <v>37</v>
      </c>
      <c r="C36" s="72">
        <v>1968</v>
      </c>
      <c r="D36" s="133">
        <f>VLOOKUP(B36,Brive!$B$5:$H$74,7,0)</f>
        <v>0</v>
      </c>
      <c r="E36" s="133">
        <f>VLOOKUP(B36,Lagorce!$B$5:$H$74,7,0)</f>
        <v>78</v>
      </c>
      <c r="F36" s="133">
        <f>VLOOKUP(B36,Courpiac!$B$5:$H$73,7,0)</f>
        <v>83</v>
      </c>
      <c r="G36" s="134"/>
      <c r="H36" s="133">
        <f>VLOOKUP(B36,Coutras!$B$5:$H$74,7,0)</f>
        <v>0</v>
      </c>
      <c r="I36" s="133">
        <v>79</v>
      </c>
      <c r="J36" s="9">
        <f t="shared" si="0"/>
        <v>240</v>
      </c>
      <c r="K36" s="4"/>
      <c r="L36" s="1"/>
      <c r="M36" s="1"/>
    </row>
    <row r="37" spans="1:13" ht="19.5" customHeight="1">
      <c r="A37" s="12">
        <v>26</v>
      </c>
      <c r="B37" s="52" t="s">
        <v>61</v>
      </c>
      <c r="C37" s="18">
        <v>1966</v>
      </c>
      <c r="D37" s="133">
        <f>VLOOKUP(B37,Brive!$B$5:$H$74,7,0)</f>
        <v>74</v>
      </c>
      <c r="E37" s="133">
        <f>VLOOKUP(B37,Lagorce!$B$5:$H$74,7,0)</f>
        <v>0</v>
      </c>
      <c r="F37" s="133">
        <f>VLOOKUP(B37,Courpiac!$B$5:$H$73,7,0)</f>
        <v>0</v>
      </c>
      <c r="G37" s="134"/>
      <c r="H37" s="133">
        <f>VLOOKUP(B37,Coutras!$B$5:$H$74,7,0)</f>
        <v>83</v>
      </c>
      <c r="I37" s="133"/>
      <c r="J37" s="9">
        <f t="shared" si="0"/>
        <v>157</v>
      </c>
      <c r="K37" s="4"/>
      <c r="L37" s="1"/>
      <c r="M37" s="1"/>
    </row>
    <row r="38" spans="1:13" ht="19.5" customHeight="1">
      <c r="A38" s="12">
        <v>27</v>
      </c>
      <c r="B38" s="66" t="s">
        <v>36</v>
      </c>
      <c r="C38" s="18">
        <v>1969</v>
      </c>
      <c r="D38" s="133">
        <f>VLOOKUP(B38,Brive!$B$5:$H$74,7,0)</f>
        <v>0</v>
      </c>
      <c r="E38" s="133">
        <f>VLOOKUP(B38,Lagorce!$B$5:$H$74,7,0)</f>
        <v>82</v>
      </c>
      <c r="F38" s="133">
        <v>0</v>
      </c>
      <c r="G38" s="134"/>
      <c r="H38" s="133">
        <f>VLOOKUP(B38,Coutras!$B$5:$H$74,7,0)</f>
        <v>69</v>
      </c>
      <c r="I38" s="133"/>
      <c r="J38" s="9">
        <f t="shared" si="0"/>
        <v>151</v>
      </c>
      <c r="K38" s="4"/>
      <c r="L38" s="1"/>
      <c r="M38" s="1"/>
    </row>
    <row r="39" spans="1:13" ht="19.5" customHeight="1">
      <c r="A39" s="12">
        <v>28</v>
      </c>
      <c r="B39" s="68" t="s">
        <v>42</v>
      </c>
      <c r="C39" s="18">
        <v>1949</v>
      </c>
      <c r="D39" s="133">
        <f>VLOOKUP(B39,Brive!$B$5:$H$74,7,0)</f>
        <v>57</v>
      </c>
      <c r="E39" s="133">
        <f>VLOOKUP(B39,Lagorce!$B$5:$H$74,7,0)</f>
        <v>69</v>
      </c>
      <c r="F39" s="133">
        <f>VLOOKUP(B39,Courpiac!$B$5:$H$73,7,0)</f>
        <v>0</v>
      </c>
      <c r="G39" s="134"/>
      <c r="H39" s="133">
        <f>VLOOKUP(B39,Coutras!$B$5:$H$74,7,0)</f>
        <v>0</v>
      </c>
      <c r="I39" s="133">
        <v>55</v>
      </c>
      <c r="J39" s="9">
        <f t="shared" si="0"/>
        <v>181</v>
      </c>
      <c r="K39" s="4"/>
      <c r="L39" s="1"/>
      <c r="M39" s="1"/>
    </row>
    <row r="40" spans="1:13" ht="19.5" customHeight="1">
      <c r="A40" s="12">
        <v>29</v>
      </c>
      <c r="B40" s="66" t="s">
        <v>53</v>
      </c>
      <c r="C40" s="129"/>
      <c r="D40" s="133">
        <f>VLOOKUP(B40,Brive!$B$5:$H$74,7,0)</f>
        <v>0</v>
      </c>
      <c r="E40" s="133">
        <f>VLOOKUP(B40,Lagorce!$B$5:$H$74,7,0)</f>
        <v>47</v>
      </c>
      <c r="F40" s="133">
        <f>VLOOKUP(B40,Courpiac!$B$5:$H$73,7,0)</f>
        <v>63</v>
      </c>
      <c r="G40" s="134"/>
      <c r="H40" s="133">
        <f>VLOOKUP(B40,Coutras!$B$5:$H$74,7,0)</f>
        <v>0</v>
      </c>
      <c r="I40" s="133"/>
      <c r="J40" s="9">
        <f>SUM(D40:I40)</f>
        <v>110</v>
      </c>
      <c r="K40" s="4"/>
      <c r="L40" s="1"/>
      <c r="M40" s="1"/>
    </row>
    <row r="41" spans="1:13" ht="19.5" customHeight="1">
      <c r="A41" s="12">
        <v>30</v>
      </c>
      <c r="B41" s="52" t="s">
        <v>131</v>
      </c>
      <c r="C41" s="98"/>
      <c r="D41" s="32">
        <v>0</v>
      </c>
      <c r="E41" s="32">
        <v>0</v>
      </c>
      <c r="F41" s="32">
        <f>VLOOKUP(B41,Courpiac!$B$5:$H$73,7,0)</f>
        <v>49</v>
      </c>
      <c r="G41" s="30"/>
      <c r="H41" s="32">
        <f>VLOOKUP(B41,Coutras!$B$5:$H$74,7,0)</f>
        <v>52</v>
      </c>
      <c r="I41" s="32">
        <v>45</v>
      </c>
      <c r="J41" s="9">
        <f>SUM(D41:I41)</f>
        <v>146</v>
      </c>
      <c r="K41" s="4"/>
      <c r="L41" s="1"/>
      <c r="M41" s="1"/>
    </row>
    <row r="42" spans="1:13" ht="19.5" customHeight="1">
      <c r="A42" s="12">
        <v>31</v>
      </c>
      <c r="B42" s="35" t="s">
        <v>131</v>
      </c>
      <c r="C42" s="18"/>
      <c r="D42" s="32">
        <v>0</v>
      </c>
      <c r="E42" s="32">
        <f>VLOOKUP(B42,Lagorce!$B$5:$H$74,7,0)</f>
        <v>0</v>
      </c>
      <c r="F42" s="32">
        <f>VLOOKUP(B42,Courpiac!$B$5:$H$73,7,0)</f>
        <v>49</v>
      </c>
      <c r="G42" s="30"/>
      <c r="H42" s="32">
        <f>VLOOKUP(B42,Coutras!$B$5:$H$74,7,0)</f>
        <v>52</v>
      </c>
      <c r="I42" s="32"/>
      <c r="J42" s="9">
        <f aca="true" t="shared" si="1" ref="J42:J80">SUM(D42:I42)</f>
        <v>101</v>
      </c>
      <c r="K42" s="4"/>
      <c r="L42" s="1"/>
      <c r="M42" s="1"/>
    </row>
    <row r="43" spans="1:13" ht="18.75">
      <c r="A43" s="12">
        <v>32</v>
      </c>
      <c r="B43" s="53" t="s">
        <v>67</v>
      </c>
      <c r="C43" s="70">
        <v>1998</v>
      </c>
      <c r="D43" s="32">
        <f>VLOOKUP(B43,Brive!$B$5:$H$74,7,0)</f>
        <v>94</v>
      </c>
      <c r="E43" s="32">
        <f>VLOOKUP(B43,Lagorce!$B$5:$H$74,7,0)</f>
        <v>0</v>
      </c>
      <c r="F43" s="32">
        <v>0</v>
      </c>
      <c r="G43" s="30"/>
      <c r="H43" s="32">
        <f>VLOOKUP(B43,Coutras!$B$5:$H$74,7,0)</f>
        <v>0</v>
      </c>
      <c r="I43" s="32"/>
      <c r="J43" s="9">
        <f>SUM(D43:I43)</f>
        <v>94</v>
      </c>
      <c r="K43" s="4"/>
      <c r="L43" s="1"/>
      <c r="M43" s="1"/>
    </row>
    <row r="44" spans="1:13" ht="19.5" customHeight="1">
      <c r="A44" s="12">
        <v>33</v>
      </c>
      <c r="B44" s="122" t="s">
        <v>125</v>
      </c>
      <c r="C44" s="71">
        <v>1962</v>
      </c>
      <c r="D44" s="32">
        <f>VLOOKUP(B44,Brive!$B$5:$H$74,7,0)</f>
        <v>91</v>
      </c>
      <c r="E44" s="32">
        <f>VLOOKUP(B44,Lagorce!$B$5:$H$74,7,0)</f>
        <v>0</v>
      </c>
      <c r="F44" s="32">
        <v>0</v>
      </c>
      <c r="G44" s="30"/>
      <c r="H44" s="32">
        <f>VLOOKUP(B44,Coutras!$B$5:$H$74,7,0)</f>
        <v>0</v>
      </c>
      <c r="I44" s="32"/>
      <c r="J44" s="9">
        <f t="shared" si="1"/>
        <v>91</v>
      </c>
      <c r="K44" s="4"/>
      <c r="L44" s="1"/>
      <c r="M44" s="1"/>
    </row>
    <row r="45" spans="1:13" ht="19.5" customHeight="1">
      <c r="A45" s="12">
        <v>34</v>
      </c>
      <c r="B45" s="107" t="s">
        <v>55</v>
      </c>
      <c r="C45" s="130">
        <v>1996</v>
      </c>
      <c r="D45" s="32">
        <f>VLOOKUP(B45,Brive!$B$5:$H$74,7,0)</f>
        <v>47</v>
      </c>
      <c r="E45" s="32">
        <f>VLOOKUP(B45,Lagorce!$B$5:$H$74,7,0)</f>
        <v>43</v>
      </c>
      <c r="F45" s="32">
        <f>VLOOKUP(B45,Courpiac!$B$5:$H$73,7,0)</f>
        <v>0</v>
      </c>
      <c r="G45" s="30"/>
      <c r="H45" s="32">
        <f>VLOOKUP(B45,Coutras!$B$5:$H$74,7,0)</f>
        <v>0</v>
      </c>
      <c r="I45" s="32"/>
      <c r="J45" s="9">
        <f>SUM(D45:I45)</f>
        <v>90</v>
      </c>
      <c r="K45" s="4"/>
      <c r="L45" s="1"/>
      <c r="M45" s="1"/>
    </row>
    <row r="46" spans="1:13" ht="19.5" customHeight="1">
      <c r="A46" s="12">
        <v>35</v>
      </c>
      <c r="B46" s="53" t="s">
        <v>65</v>
      </c>
      <c r="C46" s="72">
        <v>1970</v>
      </c>
      <c r="D46" s="32">
        <f>VLOOKUP(B46,Brive!$B$5:$H$74,7,0)</f>
        <v>0</v>
      </c>
      <c r="E46" s="32">
        <f>VLOOKUP(B46,Lagorce!$B$5:$H$74,7,0)</f>
        <v>0</v>
      </c>
      <c r="F46" s="32">
        <f>VLOOKUP(B46,Courpiac!$B$5:$H$73,7,0)</f>
        <v>0</v>
      </c>
      <c r="G46" s="30"/>
      <c r="H46" s="32">
        <f>VLOOKUP(B46,Coutras!$B$5:$H$74,7,0)</f>
        <v>72</v>
      </c>
      <c r="I46" s="32"/>
      <c r="J46" s="9">
        <f>SUM(D46:I46)</f>
        <v>72</v>
      </c>
      <c r="K46" s="4"/>
      <c r="L46" s="1"/>
      <c r="M46" s="1"/>
    </row>
    <row r="47" spans="1:13" ht="19.5" customHeight="1">
      <c r="A47" s="12">
        <v>36</v>
      </c>
      <c r="B47" s="36" t="s">
        <v>83</v>
      </c>
      <c r="C47" s="18">
        <v>1969</v>
      </c>
      <c r="D47" s="32">
        <f>VLOOKUP(B47,Brive!$B$5:$H$74,7,0)</f>
        <v>0</v>
      </c>
      <c r="E47" s="32">
        <f>VLOOKUP(B47,Lagorce!$B$5:$H$74,7,0)</f>
        <v>0</v>
      </c>
      <c r="F47" s="32">
        <f>VLOOKUP(B47,Courpiac!$B$5:$H$73,7,0)</f>
        <v>70</v>
      </c>
      <c r="G47" s="30"/>
      <c r="H47" s="32">
        <f>VLOOKUP(B47,Coutras!$B$5:$H$74,7,0)</f>
        <v>0</v>
      </c>
      <c r="I47" s="32"/>
      <c r="J47" s="9">
        <f t="shared" si="1"/>
        <v>70</v>
      </c>
      <c r="K47" s="4"/>
      <c r="L47" s="1"/>
      <c r="M47" s="1"/>
    </row>
    <row r="48" spans="1:13" ht="19.5" customHeight="1">
      <c r="A48" s="12">
        <v>37</v>
      </c>
      <c r="B48" s="123" t="s">
        <v>126</v>
      </c>
      <c r="C48" s="72">
        <v>1976</v>
      </c>
      <c r="D48" s="32">
        <f>VLOOKUP(B48,Brive!$B$5:$H$74,7,0)</f>
        <v>69</v>
      </c>
      <c r="E48" s="32">
        <f>VLOOKUP(B48,Lagorce!$B$5:$H$74,7,0)</f>
        <v>0</v>
      </c>
      <c r="F48" s="32">
        <f>VLOOKUP(B48,Courpiac!$B$5:$H$73,7,0)</f>
        <v>0</v>
      </c>
      <c r="G48" s="30"/>
      <c r="H48" s="32">
        <f>VLOOKUP(B48,Coutras!$B$5:$H$74,7,0)</f>
        <v>0</v>
      </c>
      <c r="I48" s="32"/>
      <c r="J48" s="9">
        <f t="shared" si="1"/>
        <v>69</v>
      </c>
      <c r="K48" s="4"/>
      <c r="L48" s="1"/>
      <c r="M48" s="1"/>
    </row>
    <row r="49" spans="1:13" ht="19.5" customHeight="1">
      <c r="A49" s="12">
        <v>38</v>
      </c>
      <c r="B49" s="36" t="s">
        <v>41</v>
      </c>
      <c r="C49" s="18">
        <v>1947</v>
      </c>
      <c r="D49" s="32">
        <f>VLOOKUP(B49,Brive!$B$5:$H$74,7,0)</f>
        <v>0</v>
      </c>
      <c r="E49" s="32">
        <f>VLOOKUP(B49,Lagorce!$B$5:$H$74,7,0)</f>
        <v>69</v>
      </c>
      <c r="F49" s="32">
        <f>VLOOKUP(B49,Courpiac!$B$5:$H$73,7,0)</f>
        <v>0</v>
      </c>
      <c r="G49" s="30"/>
      <c r="H49" s="32">
        <f>VLOOKUP(B49,Coutras!$B$5:$H$74,7,0)</f>
        <v>0</v>
      </c>
      <c r="I49" s="32"/>
      <c r="J49" s="9">
        <f t="shared" si="1"/>
        <v>69</v>
      </c>
      <c r="K49" s="4"/>
      <c r="L49" s="1"/>
      <c r="M49" s="1"/>
    </row>
    <row r="50" spans="1:13" ht="19.5" customHeight="1">
      <c r="A50" s="12">
        <v>39</v>
      </c>
      <c r="B50" s="33" t="s">
        <v>134</v>
      </c>
      <c r="C50" s="18"/>
      <c r="D50" s="32">
        <f>VLOOKUP(B50,Brive!$B$5:$H$74,7,0)</f>
        <v>0</v>
      </c>
      <c r="E50" s="32">
        <f>VLOOKUP(B50,Lagorce!$B$5:$H$74,7,0)</f>
        <v>0</v>
      </c>
      <c r="F50" s="32">
        <f>VLOOKUP(B50,Courpiac!$B$5:$H$74,7,0)</f>
        <v>0</v>
      </c>
      <c r="G50" s="30"/>
      <c r="H50" s="32">
        <f>VLOOKUP(B50,Coutras!$B$5:$H$74,7,0)</f>
        <v>65</v>
      </c>
      <c r="I50" s="32"/>
      <c r="J50" s="9">
        <f t="shared" si="1"/>
        <v>65</v>
      </c>
      <c r="K50" s="4"/>
      <c r="L50" s="1"/>
      <c r="M50" s="1"/>
    </row>
    <row r="51" spans="1:13" ht="19.5" customHeight="1">
      <c r="A51" s="12">
        <v>40</v>
      </c>
      <c r="B51" s="36" t="s">
        <v>45</v>
      </c>
      <c r="C51" s="98"/>
      <c r="D51" s="32">
        <f>VLOOKUP(B51,Brive!$B$5:$H$74,7,0)</f>
        <v>0</v>
      </c>
      <c r="E51" s="32">
        <f>VLOOKUP(B51,Lagorce!$B$5:$H$74,7,0)</f>
        <v>63</v>
      </c>
      <c r="F51" s="32">
        <f>VLOOKUP(B51,Courpiac!$B$5:$H$73,7,0)</f>
        <v>0</v>
      </c>
      <c r="G51" s="30"/>
      <c r="H51" s="32">
        <f>VLOOKUP(B51,Coutras!$B$5:$H$74,7,0)</f>
        <v>0</v>
      </c>
      <c r="I51" s="32"/>
      <c r="J51" s="9">
        <f t="shared" si="1"/>
        <v>63</v>
      </c>
      <c r="K51" s="4"/>
      <c r="L51" s="1"/>
      <c r="M51" s="1"/>
    </row>
    <row r="52" spans="1:13" ht="19.5" customHeight="1">
      <c r="A52" s="12">
        <v>41</v>
      </c>
      <c r="B52" s="52" t="s">
        <v>66</v>
      </c>
      <c r="C52" s="18">
        <v>1975</v>
      </c>
      <c r="D52" s="32">
        <f>VLOOKUP(B52,Brive!$B$5:$H$74,7,0)</f>
        <v>51</v>
      </c>
      <c r="E52" s="32">
        <f>VLOOKUP(B52,Lagorce!$B$5:$H$74,7,0)</f>
        <v>0</v>
      </c>
      <c r="F52" s="32">
        <f>VLOOKUP(B52,Courpiac!$B$5:$H$73,7,0)</f>
        <v>0</v>
      </c>
      <c r="G52" s="30"/>
      <c r="H52" s="32">
        <f>VLOOKUP(B52,Coutras!$B$5:$H$74,7,0)</f>
        <v>0</v>
      </c>
      <c r="I52" s="32"/>
      <c r="J52" s="9">
        <f t="shared" si="1"/>
        <v>51</v>
      </c>
      <c r="K52" s="4"/>
      <c r="L52" s="1"/>
      <c r="M52" s="1"/>
    </row>
    <row r="53" spans="1:13" ht="19.5" customHeight="1">
      <c r="A53" s="12">
        <v>42</v>
      </c>
      <c r="B53" s="107" t="s">
        <v>124</v>
      </c>
      <c r="C53" s="18">
        <v>1960</v>
      </c>
      <c r="D53" s="32">
        <f>VLOOKUP(B53,Brive!$B$5:$H$74,7,0)</f>
        <v>0</v>
      </c>
      <c r="E53" s="32">
        <f>VLOOKUP(B53,Lagorce!$B$5:$H$74,7,0)</f>
        <v>0</v>
      </c>
      <c r="F53" s="32">
        <f>VLOOKUP(B53,Courpiac!$B$5:$H$73,7,0)</f>
        <v>0</v>
      </c>
      <c r="G53" s="30"/>
      <c r="H53" s="32">
        <f>VLOOKUP(B53,Coutras!$B$5:$H$74,7,0)</f>
        <v>0</v>
      </c>
      <c r="I53" s="32"/>
      <c r="J53" s="9">
        <f>SUM(D53:I53)</f>
        <v>0</v>
      </c>
      <c r="K53" s="4"/>
      <c r="L53" s="1"/>
      <c r="M53" s="1"/>
    </row>
    <row r="54" spans="1:13" ht="19.5" customHeight="1">
      <c r="A54" s="12">
        <v>43</v>
      </c>
      <c r="B54" s="37" t="s">
        <v>73</v>
      </c>
      <c r="C54" s="18">
        <v>1965</v>
      </c>
      <c r="D54" s="32">
        <v>0</v>
      </c>
      <c r="E54" s="32">
        <v>0</v>
      </c>
      <c r="F54" s="32">
        <f>VLOOKUP(B54,Courpiac!$B$5:$H$73,7,0)</f>
        <v>0</v>
      </c>
      <c r="G54" s="30"/>
      <c r="H54" s="32">
        <f>VLOOKUP(B54,Coutras!$B$5:$H$74,7,0)</f>
        <v>0</v>
      </c>
      <c r="I54" s="32"/>
      <c r="J54" s="9">
        <f t="shared" si="1"/>
        <v>0</v>
      </c>
      <c r="K54" s="4"/>
      <c r="L54" s="1"/>
      <c r="M54" s="1"/>
    </row>
    <row r="55" spans="1:13" ht="19.5" customHeight="1">
      <c r="A55" s="12">
        <v>44</v>
      </c>
      <c r="B55" s="35" t="s">
        <v>85</v>
      </c>
      <c r="C55" s="18">
        <v>1954</v>
      </c>
      <c r="D55" s="32">
        <v>0</v>
      </c>
      <c r="E55" s="32">
        <v>0</v>
      </c>
      <c r="F55" s="32">
        <f>VLOOKUP(B55,Courpiac!$B$5:$H$73,7,0)</f>
        <v>0</v>
      </c>
      <c r="G55" s="30"/>
      <c r="H55" s="32">
        <f>VLOOKUP(B55,Coutras!$B$5:$H$74,7,0)</f>
        <v>0</v>
      </c>
      <c r="I55" s="32"/>
      <c r="J55" s="9">
        <f>SUM(D55:I55)</f>
        <v>0</v>
      </c>
      <c r="K55" s="4"/>
      <c r="L55" s="1"/>
      <c r="M55" s="1"/>
    </row>
    <row r="56" spans="1:13" ht="19.5" customHeight="1">
      <c r="A56" s="12">
        <v>45</v>
      </c>
      <c r="B56" s="75" t="s">
        <v>68</v>
      </c>
      <c r="C56" s="72">
        <v>1979</v>
      </c>
      <c r="D56" s="32">
        <f>VLOOKUP(B56,Brive!$B$5:$H$74,7,0)</f>
        <v>0</v>
      </c>
      <c r="E56" s="32">
        <f>VLOOKUP(B56,Lagorce!$B$5:$H$74,7,0)</f>
        <v>0</v>
      </c>
      <c r="F56" s="32">
        <f>VLOOKUP(B56,Courpiac!$B$5:$H$73,7,0)</f>
        <v>0</v>
      </c>
      <c r="G56" s="30"/>
      <c r="H56" s="32">
        <f>VLOOKUP(B56,Coutras!$B$5:$H$74,7,0)</f>
        <v>0</v>
      </c>
      <c r="I56" s="32"/>
      <c r="J56" s="9">
        <f t="shared" si="1"/>
        <v>0</v>
      </c>
      <c r="K56" s="4"/>
      <c r="L56" s="1"/>
      <c r="M56" s="1"/>
    </row>
    <row r="57" spans="1:13" ht="19.5" customHeight="1">
      <c r="A57" s="12">
        <v>46</v>
      </c>
      <c r="B57" s="51" t="s">
        <v>79</v>
      </c>
      <c r="C57" s="72">
        <v>1997</v>
      </c>
      <c r="D57" s="32">
        <f>VLOOKUP(B57,Brive!$B$5:$H$74,7,0)</f>
        <v>0</v>
      </c>
      <c r="E57" s="32">
        <f>VLOOKUP(B57,Lagorce!$B$5:$H$74,7,0)</f>
        <v>0</v>
      </c>
      <c r="F57" s="32">
        <f>VLOOKUP(B57,Courpiac!$B$5:$H$73,7,0)</f>
        <v>0</v>
      </c>
      <c r="G57" s="30"/>
      <c r="H57" s="32">
        <f>VLOOKUP(B57,Coutras!$B$5:$H$74,7,0)</f>
        <v>0</v>
      </c>
      <c r="I57" s="32"/>
      <c r="J57" s="9">
        <f>SUM(D57:I57)</f>
        <v>0</v>
      </c>
      <c r="K57" s="4"/>
      <c r="L57" s="1"/>
      <c r="M57" s="1"/>
    </row>
    <row r="58" spans="1:13" ht="19.5" customHeight="1">
      <c r="A58" s="12">
        <v>47</v>
      </c>
      <c r="B58" s="51" t="s">
        <v>82</v>
      </c>
      <c r="C58" s="18">
        <v>1998</v>
      </c>
      <c r="D58" s="32">
        <f>VLOOKUP(B58,Brive!$B$5:$H$74,7,0)</f>
        <v>0</v>
      </c>
      <c r="E58" s="32">
        <f>VLOOKUP(B58,Lagorce!$B$5:$H$74,7,0)</f>
        <v>0</v>
      </c>
      <c r="F58" s="32">
        <f>VLOOKUP(B58,Courpiac!$B$5:$H$73,7,0)</f>
        <v>0</v>
      </c>
      <c r="G58" s="30"/>
      <c r="H58" s="32">
        <f>VLOOKUP(B58,Coutras!$B$5:$H$74,7,0)</f>
        <v>0</v>
      </c>
      <c r="I58" s="32"/>
      <c r="J58" s="9">
        <f t="shared" si="1"/>
        <v>0</v>
      </c>
      <c r="K58" s="4"/>
      <c r="L58" s="1"/>
      <c r="M58" s="1"/>
    </row>
    <row r="59" spans="1:13" ht="19.5" customHeight="1">
      <c r="A59" s="12">
        <v>48</v>
      </c>
      <c r="B59" s="51" t="s">
        <v>87</v>
      </c>
      <c r="C59" s="70">
        <v>1994</v>
      </c>
      <c r="D59" s="32">
        <f>VLOOKUP(B59,Brive!$B$5:$H$74,7,0)</f>
        <v>0</v>
      </c>
      <c r="E59" s="32">
        <f>VLOOKUP(B59,Lagorce!$B$5:$H$74,7,0)</f>
        <v>0</v>
      </c>
      <c r="F59" s="32">
        <f>VLOOKUP(B59,Courpiac!$B$5:$H$73,7,0)</f>
        <v>0</v>
      </c>
      <c r="G59" s="30"/>
      <c r="H59" s="32">
        <f>VLOOKUP(B59,Coutras!$B$5:$H$74,7,0)</f>
        <v>0</v>
      </c>
      <c r="I59" s="32"/>
      <c r="J59" s="9">
        <f t="shared" si="1"/>
        <v>0</v>
      </c>
      <c r="K59" s="4"/>
      <c r="L59" s="1"/>
      <c r="M59" s="1"/>
    </row>
    <row r="60" spans="1:13" ht="19.5" customHeight="1">
      <c r="A60" s="12">
        <v>49</v>
      </c>
      <c r="B60" s="35" t="s">
        <v>69</v>
      </c>
      <c r="C60" s="18">
        <v>1994</v>
      </c>
      <c r="D60" s="32">
        <f>VLOOKUP(B60,Brive!$B$5:$H$74,7,0)</f>
        <v>0</v>
      </c>
      <c r="E60" s="32">
        <f>VLOOKUP(B60,Lagorce!$B$5:$H$74,7,0)</f>
        <v>0</v>
      </c>
      <c r="F60" s="32">
        <f>VLOOKUP(B60,Courpiac!$B$5:$H$73,7,0)</f>
        <v>0</v>
      </c>
      <c r="G60" s="30"/>
      <c r="H60" s="32">
        <f>VLOOKUP(B60,Coutras!$B$5:$H$74,7,0)</f>
        <v>0</v>
      </c>
      <c r="I60" s="32"/>
      <c r="J60" s="9">
        <f>SUM(D60:I60)</f>
        <v>0</v>
      </c>
      <c r="K60" s="4"/>
      <c r="L60" s="1"/>
      <c r="M60" s="1"/>
    </row>
    <row r="61" spans="1:13" ht="19.5" customHeight="1">
      <c r="A61" s="12">
        <v>50</v>
      </c>
      <c r="B61" s="35" t="s">
        <v>76</v>
      </c>
      <c r="C61" s="18"/>
      <c r="D61" s="32">
        <f>VLOOKUP(B61,Brive!$B$5:$H$74,7,0)</f>
        <v>0</v>
      </c>
      <c r="E61" s="32">
        <f>VLOOKUP(B61,Lagorce!$B$5:$H$74,7,0)</f>
        <v>0</v>
      </c>
      <c r="F61" s="32">
        <f>VLOOKUP(B61,Courpiac!$B$5:$H$73,7,0)</f>
        <v>0</v>
      </c>
      <c r="G61" s="30"/>
      <c r="H61" s="32">
        <f>VLOOKUP(B61,Coutras!$B$5:$H$74,7,0)</f>
        <v>0</v>
      </c>
      <c r="I61" s="32"/>
      <c r="J61" s="9">
        <f t="shared" si="1"/>
        <v>0</v>
      </c>
      <c r="K61" s="4"/>
      <c r="L61" s="1"/>
      <c r="M61" s="1"/>
    </row>
    <row r="62" spans="1:13" ht="19.5" customHeight="1">
      <c r="A62" s="12">
        <v>51</v>
      </c>
      <c r="B62" s="35" t="s">
        <v>77</v>
      </c>
      <c r="C62" s="18">
        <v>1976</v>
      </c>
      <c r="D62" s="32">
        <f>VLOOKUP(B62,Brive!$B$5:$H$74,7,0)</f>
        <v>0</v>
      </c>
      <c r="E62" s="32">
        <f>VLOOKUP(B62,Lagorce!$B$5:$H$74,7,0)</f>
        <v>0</v>
      </c>
      <c r="F62" s="32">
        <f>VLOOKUP(B62,Courpiac!$B$5:$H$73,7,0)</f>
        <v>0</v>
      </c>
      <c r="G62" s="30"/>
      <c r="H62" s="32">
        <f>VLOOKUP(B62,Coutras!$B$5:$H$74,7,0)</f>
        <v>0</v>
      </c>
      <c r="I62" s="32"/>
      <c r="J62" s="9">
        <f t="shared" si="1"/>
        <v>0</v>
      </c>
      <c r="K62" s="4"/>
      <c r="L62" s="1"/>
      <c r="M62" s="1"/>
    </row>
    <row r="63" spans="1:13" ht="19.5" customHeight="1">
      <c r="A63" s="12">
        <v>52</v>
      </c>
      <c r="B63" s="35" t="s">
        <v>119</v>
      </c>
      <c r="C63" s="18">
        <v>1978</v>
      </c>
      <c r="D63" s="32">
        <f>VLOOKUP(B63,Brive!$B$5:$H$74,7,0)</f>
        <v>0</v>
      </c>
      <c r="E63" s="32">
        <f>VLOOKUP(B63,Lagorce!$B$5:$H$74,7,0)</f>
        <v>0</v>
      </c>
      <c r="F63" s="32">
        <f>VLOOKUP(B63,Courpiac!$B$5:$H$73,7,0)</f>
        <v>0</v>
      </c>
      <c r="G63" s="30"/>
      <c r="H63" s="32">
        <f>VLOOKUP(B63,Coutras!$B$5:$H$74,7,0)</f>
        <v>0</v>
      </c>
      <c r="I63" s="32"/>
      <c r="J63" s="9">
        <f t="shared" si="1"/>
        <v>0</v>
      </c>
      <c r="K63" s="4"/>
      <c r="L63" s="1"/>
      <c r="M63" s="1"/>
    </row>
    <row r="64" spans="1:13" ht="19.5" customHeight="1">
      <c r="A64" s="12">
        <v>53</v>
      </c>
      <c r="B64" s="49" t="s">
        <v>58</v>
      </c>
      <c r="C64" s="18">
        <v>1991</v>
      </c>
      <c r="D64" s="32">
        <f>VLOOKUP(B64,Brive!$B$5:$H$74,7,0)</f>
        <v>0</v>
      </c>
      <c r="E64" s="32">
        <f>VLOOKUP(B64,Lagorce!$B$5:$H$74,7,0)</f>
        <v>0</v>
      </c>
      <c r="F64" s="32">
        <f>VLOOKUP(B64,Courpiac!$B$5:$H$73,7,0)</f>
        <v>0</v>
      </c>
      <c r="G64" s="30"/>
      <c r="H64" s="32">
        <f>VLOOKUP(B64,Coutras!$B$5:$H$74,7,0)</f>
        <v>0</v>
      </c>
      <c r="I64" s="32"/>
      <c r="J64" s="9">
        <f>SUM(D64:I64)</f>
        <v>0</v>
      </c>
      <c r="K64" s="4"/>
      <c r="L64" s="1"/>
      <c r="M64" s="1"/>
    </row>
    <row r="65" spans="1:13" ht="19.5" customHeight="1">
      <c r="A65" s="12">
        <v>62</v>
      </c>
      <c r="B65" s="36" t="s">
        <v>78</v>
      </c>
      <c r="C65" s="72">
        <v>1968</v>
      </c>
      <c r="D65" s="32">
        <f>VLOOKUP(B65,Brive!$B$5:$H$74,7,0)</f>
        <v>0</v>
      </c>
      <c r="E65" s="32">
        <f>VLOOKUP(B65,Lagorce!$B$5:$H$74,7,0)</f>
        <v>0</v>
      </c>
      <c r="F65" s="32">
        <f>VLOOKUP(B65,Courpiac!$B$5:$H$73,7,0)</f>
        <v>0</v>
      </c>
      <c r="G65" s="30"/>
      <c r="H65" s="32">
        <f>VLOOKUP(B65,Coutras!$B$5:$H$74,7,0)</f>
        <v>0</v>
      </c>
      <c r="I65" s="32"/>
      <c r="J65" s="9">
        <f>SUM(D65:I65)</f>
        <v>0</v>
      </c>
      <c r="K65" s="4"/>
      <c r="L65" s="1"/>
      <c r="M65" s="1"/>
    </row>
    <row r="66" spans="1:13" ht="19.5" customHeight="1">
      <c r="A66" s="12">
        <v>62</v>
      </c>
      <c r="B66" s="37" t="s">
        <v>74</v>
      </c>
      <c r="C66" s="18">
        <v>1969</v>
      </c>
      <c r="D66" s="32">
        <f>VLOOKUP(B66,Brive!$B$5:$H$74,7,0)</f>
        <v>0</v>
      </c>
      <c r="E66" s="32">
        <f>VLOOKUP(B66,Lagorce!$B$5:$H$74,7,0)</f>
        <v>0</v>
      </c>
      <c r="F66" s="32">
        <f>VLOOKUP(B66,Courpiac!$B$5:$H$73,7,0)</f>
        <v>0</v>
      </c>
      <c r="G66" s="30"/>
      <c r="H66" s="32">
        <f>VLOOKUP(B66,Coutras!$B$5:$H$74,7,0)</f>
        <v>0</v>
      </c>
      <c r="I66" s="32"/>
      <c r="J66" s="9">
        <f t="shared" si="1"/>
        <v>0</v>
      </c>
      <c r="K66" s="4"/>
      <c r="L66" s="1"/>
      <c r="M66" s="1"/>
    </row>
    <row r="67" spans="1:13" ht="19.5" customHeight="1">
      <c r="A67" s="12"/>
      <c r="B67" s="37" t="s">
        <v>84</v>
      </c>
      <c r="C67" s="18">
        <v>1955</v>
      </c>
      <c r="D67" s="32">
        <f>VLOOKUP(B67,Brive!$B$5:$H$74,7,0)</f>
        <v>0</v>
      </c>
      <c r="E67" s="32">
        <f>VLOOKUP(B67,Lagorce!$B$5:$H$74,7,0)</f>
        <v>0</v>
      </c>
      <c r="F67" s="32">
        <f>VLOOKUP(B67,Courpiac!$B$5:$H$73,7,0)</f>
        <v>0</v>
      </c>
      <c r="G67" s="30"/>
      <c r="H67" s="32">
        <f>VLOOKUP(B67,Coutras!$B$5:$H$74,7,0)</f>
        <v>0</v>
      </c>
      <c r="I67" s="32"/>
      <c r="J67" s="9">
        <f t="shared" si="1"/>
        <v>0</v>
      </c>
      <c r="K67" s="4"/>
      <c r="L67" s="1"/>
      <c r="M67" s="1"/>
    </row>
    <row r="68" spans="1:13" ht="19.5" customHeight="1">
      <c r="A68" s="12"/>
      <c r="B68" s="66" t="s">
        <v>86</v>
      </c>
      <c r="C68" s="18">
        <v>1959</v>
      </c>
      <c r="D68" s="32">
        <f>VLOOKUP(B68,Brive!$B$5:$H$74,7,0)</f>
        <v>0</v>
      </c>
      <c r="E68" s="32">
        <f>VLOOKUP(B68,Lagorce!$B$5:$H$74,7,0)</f>
        <v>0</v>
      </c>
      <c r="F68" s="32">
        <f>VLOOKUP(B68,Courpiac!$B$5:$H$73,7,0)</f>
        <v>0</v>
      </c>
      <c r="G68" s="30"/>
      <c r="H68" s="32">
        <f>VLOOKUP(B68,Coutras!$B$5:$H$74,7,0)</f>
        <v>0</v>
      </c>
      <c r="I68" s="32"/>
      <c r="J68" s="9">
        <f>SUM(D68:I68)</f>
        <v>0</v>
      </c>
      <c r="K68" s="4"/>
      <c r="L68" s="1"/>
      <c r="M68" s="1"/>
    </row>
    <row r="69" spans="1:13" ht="19.5" customHeight="1">
      <c r="A69" s="12">
        <v>52</v>
      </c>
      <c r="B69" s="65" t="s">
        <v>80</v>
      </c>
      <c r="C69" s="18">
        <v>1952</v>
      </c>
      <c r="D69" s="32">
        <f>VLOOKUP(B69,Brive!$B$5:$H$74,7,0)</f>
        <v>0</v>
      </c>
      <c r="E69" s="32">
        <f>VLOOKUP(B69,Lagorce!$B$5:$H$74,7,0)</f>
        <v>0</v>
      </c>
      <c r="F69" s="32">
        <f>VLOOKUP(B69,Courpiac!$B$5:$H$73,7,0)</f>
        <v>0</v>
      </c>
      <c r="G69" s="30"/>
      <c r="H69" s="32">
        <f>VLOOKUP(B69,Coutras!$B$5:$H$74,7,0)</f>
        <v>0</v>
      </c>
      <c r="I69" s="32"/>
      <c r="J69" s="9">
        <f t="shared" si="1"/>
        <v>0</v>
      </c>
      <c r="K69" s="4"/>
      <c r="L69" s="1"/>
      <c r="M69" s="1"/>
    </row>
    <row r="70" spans="1:13" ht="19.5" customHeight="1">
      <c r="A70" s="12">
        <v>52</v>
      </c>
      <c r="B70" s="108" t="s">
        <v>120</v>
      </c>
      <c r="C70" s="18">
        <v>1943</v>
      </c>
      <c r="D70" s="32">
        <f>VLOOKUP(B70,Brive!$B$5:$H$74,7,0)</f>
        <v>0</v>
      </c>
      <c r="E70" s="32">
        <f>VLOOKUP(B70,Lagorce!$B$5:$H$74,7,0)</f>
        <v>0</v>
      </c>
      <c r="F70" s="32">
        <f>VLOOKUP(B70,Courpiac!$B$5:$H$73,7,0)</f>
        <v>0</v>
      </c>
      <c r="G70" s="30"/>
      <c r="H70" s="32">
        <f>VLOOKUP(B70,Coutras!$B$5:$H$74,7,0)</f>
        <v>0</v>
      </c>
      <c r="I70" s="32"/>
      <c r="J70" s="9">
        <f t="shared" si="1"/>
        <v>0</v>
      </c>
      <c r="K70" s="4"/>
      <c r="L70" s="1"/>
      <c r="M70" s="1"/>
    </row>
    <row r="71" spans="1:13" ht="19.5" customHeight="1">
      <c r="A71" s="12">
        <v>53</v>
      </c>
      <c r="B71" s="108" t="s">
        <v>121</v>
      </c>
      <c r="C71" s="18">
        <v>1979</v>
      </c>
      <c r="D71" s="32">
        <f>VLOOKUP(B71,Brive!$B$5:$H$74,7,0)</f>
        <v>0</v>
      </c>
      <c r="E71" s="32">
        <f>VLOOKUP(B71,Lagorce!$B$5:$H$74,7,0)</f>
        <v>0</v>
      </c>
      <c r="F71" s="32">
        <f>VLOOKUP(B71,Courpiac!$B$5:$H$73,7,0)</f>
        <v>0</v>
      </c>
      <c r="G71" s="30"/>
      <c r="H71" s="32">
        <f>VLOOKUP(B71,Coutras!$B$5:$H$74,7,0)</f>
        <v>0</v>
      </c>
      <c r="I71" s="32"/>
      <c r="J71" s="9">
        <f>SUM(D71:I71)</f>
        <v>0</v>
      </c>
      <c r="K71" s="4"/>
      <c r="L71" s="1"/>
      <c r="M71" s="1"/>
    </row>
    <row r="72" spans="1:13" ht="19.5" customHeight="1">
      <c r="A72" s="12">
        <v>54</v>
      </c>
      <c r="B72" s="34" t="s">
        <v>59</v>
      </c>
      <c r="C72" s="72"/>
      <c r="D72" s="32">
        <f>VLOOKUP(B72,Brive!$B$5:$H$74,7,0)</f>
        <v>0</v>
      </c>
      <c r="E72" s="32">
        <f>VLOOKUP(B72,Lagorce!$B$5:$H$74,7,0)</f>
        <v>0</v>
      </c>
      <c r="F72" s="32">
        <f>VLOOKUP(B72,Courpiac!$B$5:$H$73,7,0)</f>
        <v>0</v>
      </c>
      <c r="G72" s="30"/>
      <c r="H72" s="32">
        <f>VLOOKUP(B72,Coutras!$B$5:$H$74,7,0)</f>
        <v>0</v>
      </c>
      <c r="I72" s="32"/>
      <c r="J72" s="9">
        <f t="shared" si="1"/>
        <v>0</v>
      </c>
      <c r="K72" s="4"/>
      <c r="L72" s="1"/>
      <c r="M72" s="1"/>
    </row>
    <row r="73" spans="1:13" ht="19.5" customHeight="1">
      <c r="A73" s="12">
        <v>55</v>
      </c>
      <c r="B73" s="34" t="s">
        <v>60</v>
      </c>
      <c r="C73" s="72"/>
      <c r="D73" s="32">
        <f>VLOOKUP(B73,Brive!$B$5:$H$74,7,0)</f>
        <v>0</v>
      </c>
      <c r="E73" s="32">
        <f>VLOOKUP(B73,Lagorce!$B$5:$H$74,7,0)</f>
        <v>0</v>
      </c>
      <c r="F73" s="32">
        <f>VLOOKUP(B73,Courpiac!$B$5:$H$73,7,0)</f>
        <v>0</v>
      </c>
      <c r="G73" s="30"/>
      <c r="H73" s="32">
        <f>VLOOKUP(B73,Coutras!$B$5:$H$74,7,0)</f>
        <v>0</v>
      </c>
      <c r="I73" s="32"/>
      <c r="J73" s="9">
        <f t="shared" si="1"/>
        <v>0</v>
      </c>
      <c r="K73" s="4"/>
      <c r="L73" s="1"/>
      <c r="M73" s="1"/>
    </row>
    <row r="74" spans="1:13" ht="19.5" customHeight="1">
      <c r="A74" s="12">
        <v>56</v>
      </c>
      <c r="B74" s="34" t="s">
        <v>62</v>
      </c>
      <c r="C74" s="72"/>
      <c r="D74" s="32">
        <f>VLOOKUP(B74,Brive!$B$5:$H$74,7,0)</f>
        <v>0</v>
      </c>
      <c r="E74" s="32">
        <f>VLOOKUP(B74,Lagorce!$B$5:$H$74,7,0)</f>
        <v>0</v>
      </c>
      <c r="F74" s="32">
        <f>VLOOKUP(B74,Courpiac!$B$5:$H$73,7,0)</f>
        <v>0</v>
      </c>
      <c r="G74" s="30"/>
      <c r="H74" s="32">
        <f>VLOOKUP(B74,Coutras!$B$5:$H$74,7,0)</f>
        <v>0</v>
      </c>
      <c r="I74" s="32"/>
      <c r="J74" s="9">
        <f t="shared" si="1"/>
        <v>0</v>
      </c>
      <c r="K74" s="4"/>
      <c r="L74" s="1"/>
      <c r="M74" s="1"/>
    </row>
    <row r="75" spans="1:13" ht="19.5" customHeight="1">
      <c r="A75" s="12">
        <v>57</v>
      </c>
      <c r="B75" s="34" t="s">
        <v>63</v>
      </c>
      <c r="C75" s="72"/>
      <c r="D75" s="32">
        <f>VLOOKUP(B75,Brive!$B$5:$H$74,7,0)</f>
        <v>0</v>
      </c>
      <c r="E75" s="32">
        <f>VLOOKUP(B75,Lagorce!$B$5:$H$74,7,0)</f>
        <v>0</v>
      </c>
      <c r="F75" s="32">
        <f>VLOOKUP(B75,Courpiac!$B$5:$H$73,7,0)</f>
        <v>0</v>
      </c>
      <c r="G75" s="30"/>
      <c r="H75" s="32">
        <f>VLOOKUP(B75,Coutras!$B$5:$H$74,7,0)</f>
        <v>0</v>
      </c>
      <c r="I75" s="32"/>
      <c r="J75" s="9">
        <f t="shared" si="1"/>
        <v>0</v>
      </c>
      <c r="K75" s="4"/>
      <c r="L75" s="1"/>
      <c r="M75" s="1"/>
    </row>
    <row r="76" spans="1:13" ht="19.5" customHeight="1">
      <c r="A76" s="12">
        <v>58</v>
      </c>
      <c r="B76" s="34" t="s">
        <v>64</v>
      </c>
      <c r="C76" s="72"/>
      <c r="D76" s="32">
        <f>VLOOKUP(B76,Brive!$B$5:$H$74,7,0)</f>
        <v>0</v>
      </c>
      <c r="E76" s="32">
        <f>VLOOKUP(B76,Lagorce!$B$5:$H$74,7,0)</f>
        <v>0</v>
      </c>
      <c r="F76" s="32">
        <f>VLOOKUP(B76,Courpiac!$B$5:$H$73,7,0)</f>
        <v>0</v>
      </c>
      <c r="G76" s="30"/>
      <c r="H76" s="32">
        <f>VLOOKUP(B76,Coutras!$B$5:$H$74,7,0)</f>
        <v>0</v>
      </c>
      <c r="I76" s="32"/>
      <c r="J76" s="9">
        <f t="shared" si="1"/>
        <v>0</v>
      </c>
      <c r="K76" s="4"/>
      <c r="L76" s="1"/>
      <c r="M76" s="1"/>
    </row>
    <row r="77" spans="1:13" ht="19.5" customHeight="1">
      <c r="A77" s="12">
        <v>59</v>
      </c>
      <c r="B77" s="33" t="s">
        <v>70</v>
      </c>
      <c r="C77" s="18"/>
      <c r="D77" s="32">
        <f>VLOOKUP(B77,Brive!$B$5:$H$74,7,0)</f>
        <v>0</v>
      </c>
      <c r="E77" s="32">
        <f>VLOOKUP(B77,Lagorce!$B$5:$H$74,7,0)</f>
        <v>0</v>
      </c>
      <c r="F77" s="32">
        <f>VLOOKUP(B77,Courpiac!$B$5:$H$73,7,0)</f>
        <v>0</v>
      </c>
      <c r="G77" s="30"/>
      <c r="H77" s="32">
        <f>VLOOKUP(B77,Coutras!$B$5:$H$74,7,0)</f>
        <v>0</v>
      </c>
      <c r="I77" s="32"/>
      <c r="J77" s="9">
        <f t="shared" si="1"/>
        <v>0</v>
      </c>
      <c r="K77" s="4"/>
      <c r="L77" s="1"/>
      <c r="M77" s="1"/>
    </row>
    <row r="78" spans="1:13" ht="19.5" customHeight="1">
      <c r="A78" s="12">
        <v>60</v>
      </c>
      <c r="B78" s="33" t="s">
        <v>71</v>
      </c>
      <c r="C78" s="18"/>
      <c r="D78" s="32">
        <f>VLOOKUP(B78,Brive!$B$5:$H$74,7,0)</f>
        <v>0</v>
      </c>
      <c r="E78" s="32">
        <f>VLOOKUP(B78,Lagorce!$B$5:$H$74,7,0)</f>
        <v>0</v>
      </c>
      <c r="F78" s="32">
        <f>VLOOKUP(B78,Courpiac!$B$5:$H$73,7,0)</f>
        <v>0</v>
      </c>
      <c r="G78" s="30"/>
      <c r="H78" s="32">
        <f>VLOOKUP(B78,Coutras!$B$5:$H$74,7,0)</f>
        <v>0</v>
      </c>
      <c r="I78" s="32"/>
      <c r="J78" s="9">
        <f t="shared" si="1"/>
        <v>0</v>
      </c>
      <c r="K78" s="4"/>
      <c r="L78" s="1"/>
      <c r="M78" s="1"/>
    </row>
    <row r="79" spans="1:13" ht="19.5" customHeight="1">
      <c r="A79" s="12">
        <v>61</v>
      </c>
      <c r="B79" s="33" t="s">
        <v>75</v>
      </c>
      <c r="C79" s="18"/>
      <c r="D79" s="32">
        <f>VLOOKUP(B79,Brive!$B$5:$H$74,7,0)</f>
        <v>0</v>
      </c>
      <c r="E79" s="32">
        <f>VLOOKUP(B79,Lagorce!$B$5:$H$74,7,0)</f>
        <v>0</v>
      </c>
      <c r="F79" s="32">
        <f>VLOOKUP(B79,Courpiac!$B$5:$H$73,7,0)</f>
        <v>0</v>
      </c>
      <c r="G79" s="30"/>
      <c r="H79" s="32">
        <f>VLOOKUP(B79,Coutras!$B$5:$H$74,7,0)</f>
        <v>0</v>
      </c>
      <c r="I79" s="32"/>
      <c r="J79" s="9">
        <f t="shared" si="1"/>
        <v>0</v>
      </c>
      <c r="K79" s="4"/>
      <c r="L79" s="1"/>
      <c r="M79" s="1"/>
    </row>
    <row r="80" spans="1:13" ht="19.5" customHeight="1">
      <c r="A80" s="12">
        <v>62</v>
      </c>
      <c r="B80" s="33" t="s">
        <v>81</v>
      </c>
      <c r="C80" s="18"/>
      <c r="D80" s="32">
        <f>VLOOKUP(B80,Brive!$B$5:$H$74,7,0)</f>
        <v>0</v>
      </c>
      <c r="E80" s="32">
        <f>VLOOKUP(B80,Lagorce!$B$5:$H$74,7,0)</f>
        <v>0</v>
      </c>
      <c r="F80" s="32">
        <f>VLOOKUP(B80,Courpiac!$B$5:$H$73,7,0)</f>
        <v>0</v>
      </c>
      <c r="G80" s="30"/>
      <c r="H80" s="32">
        <f>VLOOKUP(B80,Coutras!$B$5:$H$74,7,0)</f>
        <v>0</v>
      </c>
      <c r="I80" s="32"/>
      <c r="J80" s="9">
        <f t="shared" si="1"/>
        <v>0</v>
      </c>
      <c r="K80" s="4"/>
      <c r="L80" s="1"/>
      <c r="M80" s="1"/>
    </row>
    <row r="81" spans="1:13" ht="19.5" customHeight="1">
      <c r="A81" s="12">
        <v>62</v>
      </c>
      <c r="B81" s="33" t="s">
        <v>88</v>
      </c>
      <c r="C81" s="18"/>
      <c r="D81" s="32">
        <f>VLOOKUP(B81,Brive!$B$5:$H$74,7,0)</f>
        <v>0</v>
      </c>
      <c r="E81" s="32">
        <f>VLOOKUP(B81,Lagorce!$B$5:$H$74,7,0)</f>
        <v>0</v>
      </c>
      <c r="F81" s="32">
        <f>VLOOKUP(B81,Courpiac!$B$5:$H$73,7,0)</f>
        <v>0</v>
      </c>
      <c r="G81" s="30"/>
      <c r="H81" s="32">
        <f>VLOOKUP(B81,Coutras!$B$5:$H$74,7,0)</f>
        <v>0</v>
      </c>
      <c r="I81" s="32"/>
      <c r="J81" s="9">
        <f>SUM(D81:I81)</f>
        <v>0</v>
      </c>
      <c r="K81" s="4"/>
      <c r="L81" s="1"/>
      <c r="M81" s="1"/>
    </row>
    <row r="82" spans="1:13" ht="19.5" customHeight="1">
      <c r="A82" s="12">
        <v>62</v>
      </c>
      <c r="B82" s="33" t="s">
        <v>89</v>
      </c>
      <c r="C82" s="18"/>
      <c r="D82" s="32">
        <f>VLOOKUP(B82,Brive!$B$5:$H$74,7,0)</f>
        <v>0</v>
      </c>
      <c r="E82" s="32">
        <f>VLOOKUP(B82,Lagorce!$B$5:$H$74,7,0)</f>
        <v>0</v>
      </c>
      <c r="F82" s="32">
        <f>VLOOKUP(B82,Courpiac!$B$5:$H$73,7,0)</f>
        <v>0</v>
      </c>
      <c r="G82" s="30"/>
      <c r="H82" s="32">
        <f>VLOOKUP(B82,Coutras!$B$5:$H$74,7,0)</f>
        <v>0</v>
      </c>
      <c r="I82" s="32"/>
      <c r="J82" s="9">
        <f>SUM(D82:I82)</f>
        <v>0</v>
      </c>
      <c r="K82" s="4"/>
      <c r="L82" s="1"/>
      <c r="M82" s="1"/>
    </row>
    <row r="83" spans="11:13" ht="18.75">
      <c r="K83" s="4"/>
      <c r="L83" s="1"/>
      <c r="M83" s="1"/>
    </row>
    <row r="84" spans="11:13" ht="18.75">
      <c r="K84" s="4"/>
      <c r="L84" s="1"/>
      <c r="M84" s="1"/>
    </row>
    <row r="85" spans="11:13" ht="18.75">
      <c r="K85" s="4"/>
      <c r="L85" s="1"/>
      <c r="M85" s="1"/>
    </row>
    <row r="86" spans="12:13" ht="16.5" customHeight="1">
      <c r="L86" s="1"/>
      <c r="M86" s="1"/>
    </row>
    <row r="87" spans="12:13" ht="16.5" customHeight="1">
      <c r="L87" s="1"/>
      <c r="M87" s="1"/>
    </row>
    <row r="88" spans="12:13" ht="16.5" customHeight="1">
      <c r="L88" s="1"/>
      <c r="M88" s="1"/>
    </row>
    <row r="89" spans="12:13" ht="16.5" customHeight="1">
      <c r="L89" s="1"/>
      <c r="M89" s="1"/>
    </row>
    <row r="90" spans="12:13" ht="16.5" customHeight="1">
      <c r="L90" s="1"/>
      <c r="M90" s="1"/>
    </row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1"/>
  <sheetViews>
    <sheetView zoomScale="75" zoomScaleNormal="75" zoomScalePageLayoutView="0" workbookViewId="0" topLeftCell="A46">
      <selection activeCell="S59" sqref="S59"/>
    </sheetView>
  </sheetViews>
  <sheetFormatPr defaultColWidth="13.4453125" defaultRowHeight="16.5"/>
  <cols>
    <col min="1" max="1" width="5.5546875" style="1" customWidth="1"/>
    <col min="2" max="2" width="22.88671875" style="1" customWidth="1"/>
    <col min="3" max="3" width="6.6640625" style="1" customWidth="1"/>
    <col min="4" max="4" width="10.21484375" style="1" customWidth="1"/>
    <col min="5" max="5" width="10.10546875" style="1" customWidth="1"/>
    <col min="6" max="6" width="10.3359375" style="1" customWidth="1"/>
    <col min="7" max="8" width="10.10546875" style="1" customWidth="1"/>
    <col min="9" max="10" width="9.99609375" style="1" customWidth="1"/>
    <col min="11" max="11" width="1.4375" style="1" customWidth="1"/>
    <col min="12" max="12" width="6.77734375" style="0" customWidth="1"/>
    <col min="13" max="13" width="6.88671875" style="0" customWidth="1"/>
    <col min="14" max="16384" width="13.4453125" style="1" customWidth="1"/>
  </cols>
  <sheetData>
    <row r="1" spans="1:13" ht="18" customHeight="1" thickBot="1">
      <c r="A1" s="2"/>
      <c r="B1" s="20" t="s">
        <v>12</v>
      </c>
      <c r="C1" s="21"/>
      <c r="D1" s="21"/>
      <c r="E1" s="22"/>
      <c r="M1" s="1"/>
    </row>
    <row r="2" spans="1:13" ht="18" customHeight="1">
      <c r="A2" s="2"/>
      <c r="B2" s="56"/>
      <c r="C2" s="56"/>
      <c r="D2" s="56"/>
      <c r="E2" s="56"/>
      <c r="M2" s="1"/>
    </row>
    <row r="3" spans="1:13" ht="18" customHeight="1">
      <c r="A3" s="2"/>
      <c r="B3" s="56"/>
      <c r="C3" s="56"/>
      <c r="D3" s="58" t="s">
        <v>94</v>
      </c>
      <c r="E3" s="59" t="s">
        <v>92</v>
      </c>
      <c r="F3" s="59" t="s">
        <v>93</v>
      </c>
      <c r="G3" s="60" t="s">
        <v>95</v>
      </c>
      <c r="H3" s="61" t="s">
        <v>96</v>
      </c>
      <c r="I3" s="61" t="s">
        <v>97</v>
      </c>
      <c r="J3" s="61" t="s">
        <v>10</v>
      </c>
      <c r="M3" s="1"/>
    </row>
    <row r="4" spans="1:13" ht="18" customHeight="1">
      <c r="A4" s="2"/>
      <c r="B4" s="56"/>
      <c r="C4" s="40" t="s">
        <v>90</v>
      </c>
      <c r="D4" s="42">
        <v>-18</v>
      </c>
      <c r="E4" s="44" t="s">
        <v>9</v>
      </c>
      <c r="F4" s="46" t="s">
        <v>6</v>
      </c>
      <c r="G4" s="48" t="s">
        <v>7</v>
      </c>
      <c r="H4" s="67" t="s">
        <v>8</v>
      </c>
      <c r="I4" s="64" t="s">
        <v>98</v>
      </c>
      <c r="J4" s="105">
        <v>-18</v>
      </c>
      <c r="M4" s="1"/>
    </row>
    <row r="5" spans="1:13" ht="18" customHeight="1">
      <c r="A5" s="2"/>
      <c r="B5" s="56"/>
      <c r="C5" s="57" t="s">
        <v>91</v>
      </c>
      <c r="D5" s="41">
        <v>-18</v>
      </c>
      <c r="E5" s="43" t="s">
        <v>9</v>
      </c>
      <c r="F5" s="45" t="s">
        <v>6</v>
      </c>
      <c r="G5" s="47" t="s">
        <v>7</v>
      </c>
      <c r="H5" s="62" t="s">
        <v>8</v>
      </c>
      <c r="I5" s="63" t="s">
        <v>98</v>
      </c>
      <c r="J5" s="106">
        <v>-18</v>
      </c>
      <c r="M5" s="1"/>
    </row>
    <row r="6" spans="1:13" ht="18" customHeight="1">
      <c r="A6" s="2"/>
      <c r="B6" s="56"/>
      <c r="C6" s="56"/>
      <c r="D6" s="73" t="s">
        <v>104</v>
      </c>
      <c r="E6" s="73" t="s">
        <v>100</v>
      </c>
      <c r="F6" s="73" t="s">
        <v>99</v>
      </c>
      <c r="G6" s="73" t="s">
        <v>101</v>
      </c>
      <c r="H6" s="74" t="s">
        <v>102</v>
      </c>
      <c r="I6" s="74" t="s">
        <v>103</v>
      </c>
      <c r="M6" s="1"/>
    </row>
    <row r="7" spans="1:13" ht="18" customHeight="1">
      <c r="A7" s="2"/>
      <c r="B7" s="56"/>
      <c r="C7" s="110"/>
      <c r="G7" s="38"/>
      <c r="H7" s="3"/>
      <c r="I7" s="3"/>
      <c r="M7" s="1"/>
    </row>
    <row r="8" spans="1:13" ht="18.75" customHeight="1">
      <c r="A8" s="2"/>
      <c r="B8" s="5"/>
      <c r="C8" s="5"/>
      <c r="D8" s="5"/>
      <c r="E8" s="2"/>
      <c r="F8" s="2"/>
      <c r="G8" s="2"/>
      <c r="M8" s="1"/>
    </row>
    <row r="9" spans="1:13" ht="18.75">
      <c r="A9" s="2"/>
      <c r="B9" s="19" t="s">
        <v>115</v>
      </c>
      <c r="C9" s="23"/>
      <c r="D9" s="23"/>
      <c r="E9" s="23"/>
      <c r="F9" s="2"/>
      <c r="G9" s="23"/>
      <c r="H9" s="23"/>
      <c r="I9" s="23"/>
      <c r="M9" s="1"/>
    </row>
    <row r="10" spans="1:13" ht="18.75">
      <c r="A10" s="2"/>
      <c r="B10" s="25"/>
      <c r="C10" s="25"/>
      <c r="D10" s="24"/>
      <c r="E10" s="2"/>
      <c r="F10" s="24"/>
      <c r="G10" s="24"/>
      <c r="H10" s="24"/>
      <c r="I10" s="2"/>
      <c r="J10" s="2"/>
      <c r="K10" s="6"/>
      <c r="L10" s="1"/>
      <c r="M10" s="1"/>
    </row>
    <row r="11" spans="1:13" ht="18.75">
      <c r="A11" s="2"/>
      <c r="B11" s="26" t="s">
        <v>17</v>
      </c>
      <c r="C11" s="26" t="s">
        <v>28</v>
      </c>
      <c r="D11" s="99" t="s">
        <v>23</v>
      </c>
      <c r="E11" s="99" t="s">
        <v>24</v>
      </c>
      <c r="F11" s="99" t="s">
        <v>25</v>
      </c>
      <c r="G11" s="99" t="s">
        <v>26</v>
      </c>
      <c r="H11" s="99" t="s">
        <v>27</v>
      </c>
      <c r="I11" s="99" t="s">
        <v>27</v>
      </c>
      <c r="J11" s="99" t="s">
        <v>29</v>
      </c>
      <c r="K11" s="4"/>
      <c r="L11" s="1"/>
      <c r="M11" s="1"/>
    </row>
    <row r="12" spans="1:11" s="79" customFormat="1" ht="18.75">
      <c r="A12" s="6"/>
      <c r="B12" s="107" t="s">
        <v>122</v>
      </c>
      <c r="C12" s="77"/>
      <c r="D12" s="103"/>
      <c r="E12" s="103"/>
      <c r="F12" s="103"/>
      <c r="G12" s="103"/>
      <c r="H12" s="103"/>
      <c r="I12" s="103"/>
      <c r="J12" s="103"/>
      <c r="K12" s="4"/>
    </row>
    <row r="13" spans="1:13" ht="19.5" customHeight="1">
      <c r="A13" s="17">
        <v>1</v>
      </c>
      <c r="B13" s="107" t="s">
        <v>55</v>
      </c>
      <c r="C13" s="18">
        <v>1956</v>
      </c>
      <c r="D13" s="32">
        <f>VLOOKUP(B13,Brive!$B$5:$H$74,7,0)</f>
        <v>47</v>
      </c>
      <c r="E13" s="32">
        <f>VLOOKUP(B13,Lagorce!$B$5:$H$72,7,0)</f>
        <v>43</v>
      </c>
      <c r="F13" s="32">
        <v>0</v>
      </c>
      <c r="G13" s="32"/>
      <c r="H13" s="32">
        <f>VLOOKUP(B13,Coutras!$B$5:$H$73,7,0)</f>
        <v>0</v>
      </c>
      <c r="I13" s="32"/>
      <c r="J13" s="9">
        <f>SUM(D13:I13)</f>
        <v>90</v>
      </c>
      <c r="K13" s="4"/>
      <c r="L13" s="1"/>
      <c r="M13" s="1"/>
    </row>
    <row r="14" spans="1:13" ht="19.5" customHeight="1">
      <c r="A14" s="12"/>
      <c r="B14" s="107" t="s">
        <v>124</v>
      </c>
      <c r="C14" s="18">
        <v>2002</v>
      </c>
      <c r="D14" s="32">
        <f>VLOOKUP(B14,Brive!$B$5:$H$74,7,0)</f>
        <v>0</v>
      </c>
      <c r="E14" s="32">
        <f>VLOOKUP(B14,Lagorce!$B$5:$H$72,7,0)</f>
        <v>0</v>
      </c>
      <c r="F14" s="32">
        <v>0</v>
      </c>
      <c r="G14" s="30"/>
      <c r="H14" s="32">
        <f>VLOOKUP(B14,Coutras!$B$5:$H$73,7,0)</f>
        <v>0</v>
      </c>
      <c r="I14" s="32"/>
      <c r="J14" s="9">
        <f>SUM(D14:I14)</f>
        <v>0</v>
      </c>
      <c r="K14" s="4"/>
      <c r="L14" s="1"/>
      <c r="M14" s="1"/>
    </row>
    <row r="15" spans="1:11" s="79" customFormat="1" ht="19.5" customHeight="1">
      <c r="A15" s="76"/>
      <c r="B15" s="33"/>
      <c r="C15" s="80"/>
      <c r="D15" s="77"/>
      <c r="E15" s="78"/>
      <c r="F15" s="77"/>
      <c r="G15" s="77"/>
      <c r="H15" s="77"/>
      <c r="I15" s="78"/>
      <c r="J15" s="78"/>
      <c r="K15" s="4"/>
    </row>
    <row r="16" spans="1:11" s="79" customFormat="1" ht="19.5" customHeight="1">
      <c r="A16" s="76"/>
      <c r="B16" s="108" t="s">
        <v>123</v>
      </c>
      <c r="C16" s="80"/>
      <c r="D16" s="77"/>
      <c r="E16" s="78"/>
      <c r="F16" s="77"/>
      <c r="G16" s="77"/>
      <c r="H16" s="77"/>
      <c r="I16" s="78"/>
      <c r="J16" s="78"/>
      <c r="K16" s="4"/>
    </row>
    <row r="17" spans="1:13" ht="19.5" customHeight="1">
      <c r="A17" s="84">
        <v>1</v>
      </c>
      <c r="B17" s="123" t="s">
        <v>126</v>
      </c>
      <c r="C17" s="18"/>
      <c r="D17" s="32">
        <f>VLOOKUP(B17,Brive!$B$5:$H$74,7,0)</f>
        <v>69</v>
      </c>
      <c r="E17" s="32">
        <f>VLOOKUP(B17,Lagorce!$B$5:$H$74,7,0)</f>
        <v>0</v>
      </c>
      <c r="F17" s="32">
        <v>0</v>
      </c>
      <c r="G17" s="30"/>
      <c r="H17" s="32">
        <f>VLOOKUP(B17,Coutras!$B$5:$H$74,7,0)</f>
        <v>0</v>
      </c>
      <c r="I17" s="32"/>
      <c r="J17" s="9">
        <f>SUM(D17:I17)</f>
        <v>69</v>
      </c>
      <c r="K17" s="4"/>
      <c r="L17" s="1"/>
      <c r="M17" s="1"/>
    </row>
    <row r="18" spans="1:13" ht="19.5" customHeight="1">
      <c r="A18" s="12">
        <v>2</v>
      </c>
      <c r="B18" s="108" t="s">
        <v>120</v>
      </c>
      <c r="C18" s="18">
        <v>1979</v>
      </c>
      <c r="D18" s="32">
        <f>VLOOKUP(B18,Brive!$B$5:$H$74,7,0)</f>
        <v>0</v>
      </c>
      <c r="E18" s="32">
        <f>VLOOKUP(B18,Lagorce!$B$5:$H$72,7,0)</f>
        <v>0</v>
      </c>
      <c r="F18" s="32">
        <v>0</v>
      </c>
      <c r="G18" s="30"/>
      <c r="H18" s="32">
        <f>VLOOKUP(B18,Coutras!$B$5:$H$73,7,0)</f>
        <v>0</v>
      </c>
      <c r="I18" s="32"/>
      <c r="J18" s="9">
        <f>SUM(D18:I18)</f>
        <v>0</v>
      </c>
      <c r="K18" s="4"/>
      <c r="L18" s="1"/>
      <c r="M18" s="1"/>
    </row>
    <row r="19" spans="1:13" ht="19.5" customHeight="1">
      <c r="A19" s="12">
        <v>3</v>
      </c>
      <c r="B19" s="108" t="s">
        <v>121</v>
      </c>
      <c r="C19" s="18">
        <v>1960</v>
      </c>
      <c r="D19" s="32">
        <f>VLOOKUP(B19,Brive!$B$5:$H$74,7,0)</f>
        <v>0</v>
      </c>
      <c r="E19" s="32">
        <f>VLOOKUP(B19,Lagorce!$B$5:$H$72,7,0)</f>
        <v>0</v>
      </c>
      <c r="F19" s="32">
        <v>0</v>
      </c>
      <c r="G19" s="30"/>
      <c r="H19" s="32">
        <f>VLOOKUP(B19,Coutras!$B$5:$H$73,7,0)</f>
        <v>0</v>
      </c>
      <c r="I19" s="32"/>
      <c r="J19" s="9">
        <f>SUM(D19:I19)</f>
        <v>0</v>
      </c>
      <c r="K19" s="4"/>
      <c r="L19" s="1"/>
      <c r="M19" s="1"/>
    </row>
    <row r="20" spans="1:13" ht="19.5" customHeight="1">
      <c r="A20" s="76"/>
      <c r="B20" s="35" t="s">
        <v>131</v>
      </c>
      <c r="C20" s="18">
        <v>1991</v>
      </c>
      <c r="D20" s="32">
        <v>0</v>
      </c>
      <c r="E20" s="32">
        <v>0</v>
      </c>
      <c r="F20" s="32">
        <f>VLOOKUP(B20,Courpiac!$B$5:$H$30,7,0)</f>
        <v>49</v>
      </c>
      <c r="G20" s="30"/>
      <c r="H20" s="32">
        <f>VLOOKUP(B20,Coutras!$B$5:$H$74,7,0)</f>
        <v>52</v>
      </c>
      <c r="I20" s="32">
        <v>45</v>
      </c>
      <c r="J20" s="9">
        <f>SUM(D20:I20)</f>
        <v>146</v>
      </c>
      <c r="K20" s="4"/>
      <c r="L20" s="1"/>
      <c r="M20" s="1"/>
    </row>
    <row r="21" spans="1:13" ht="18.75">
      <c r="A21" s="2"/>
      <c r="B21" s="89" t="s">
        <v>105</v>
      </c>
      <c r="C21" s="77"/>
      <c r="D21" s="77"/>
      <c r="E21" s="77"/>
      <c r="F21" s="77"/>
      <c r="G21" s="77"/>
      <c r="H21" s="77"/>
      <c r="I21" s="77"/>
      <c r="J21" s="77"/>
      <c r="K21" s="4"/>
      <c r="L21" s="1"/>
      <c r="M21" s="1"/>
    </row>
    <row r="22" spans="1:13" ht="19.5" customHeight="1">
      <c r="A22" s="84">
        <v>1</v>
      </c>
      <c r="B22" s="39" t="s">
        <v>117</v>
      </c>
      <c r="C22" s="18">
        <v>1996</v>
      </c>
      <c r="D22" s="32">
        <f>VLOOKUP(B22,Brive!$B$5:$H$74,7,0)</f>
        <v>81</v>
      </c>
      <c r="E22" s="32">
        <f>VLOOKUP(B22,Lagorce!$B$5:$H$72,7,0)</f>
        <v>88</v>
      </c>
      <c r="F22" s="32">
        <f>VLOOKUP(B22,Courpiac!$B$5:$H$30,7,0)</f>
        <v>98.5</v>
      </c>
      <c r="G22" s="30"/>
      <c r="H22" s="133"/>
      <c r="I22" s="32"/>
      <c r="J22" s="9">
        <f>SUM(D22:I22)</f>
        <v>267.5</v>
      </c>
      <c r="K22" s="4"/>
      <c r="L22" s="1"/>
      <c r="M22" s="1"/>
    </row>
    <row r="23" spans="1:13" ht="19.5" customHeight="1">
      <c r="A23" s="85">
        <v>2</v>
      </c>
      <c r="B23" s="75" t="s">
        <v>68</v>
      </c>
      <c r="C23" s="72">
        <v>1997</v>
      </c>
      <c r="D23" s="32">
        <f>VLOOKUP(B23,Brive!$B$5:$H$74,7,0)</f>
        <v>0</v>
      </c>
      <c r="E23" s="32">
        <f>VLOOKUP(B23,Lagorce!$B$5:$H$72,7,0)</f>
        <v>0</v>
      </c>
      <c r="F23" s="32">
        <v>0</v>
      </c>
      <c r="G23" s="30"/>
      <c r="H23" s="32">
        <f>VLOOKUP(B23,Coutras!$B$5:$H$74,7,0)</f>
        <v>0</v>
      </c>
      <c r="I23" s="32"/>
      <c r="J23" s="9">
        <f>SUM(D23:I23)</f>
        <v>0</v>
      </c>
      <c r="K23" s="4"/>
      <c r="L23" s="1"/>
      <c r="M23" s="1"/>
    </row>
    <row r="24" spans="1:11" s="79" customFormat="1" ht="19.5" customHeight="1">
      <c r="A24" s="16"/>
      <c r="B24" s="34"/>
      <c r="C24" s="77"/>
      <c r="D24" s="77"/>
      <c r="E24" s="77"/>
      <c r="F24" s="77"/>
      <c r="G24" s="77"/>
      <c r="H24" s="77"/>
      <c r="I24" s="78"/>
      <c r="J24" s="78"/>
      <c r="K24" s="4"/>
    </row>
    <row r="25" spans="1:11" s="79" customFormat="1" ht="19.5" customHeight="1">
      <c r="A25" s="16"/>
      <c r="B25" s="90" t="s">
        <v>106</v>
      </c>
      <c r="C25" s="77"/>
      <c r="D25" s="77"/>
      <c r="E25" s="77"/>
      <c r="F25" s="77"/>
      <c r="G25" s="77"/>
      <c r="H25" s="77"/>
      <c r="I25" s="78"/>
      <c r="J25" s="78"/>
      <c r="K25" s="4"/>
    </row>
    <row r="26" spans="1:13" ht="19.5" customHeight="1">
      <c r="A26" s="86">
        <v>1</v>
      </c>
      <c r="B26" s="51" t="s">
        <v>130</v>
      </c>
      <c r="C26" s="18">
        <v>1998</v>
      </c>
      <c r="D26" s="32">
        <f>VLOOKUP(B26,Brive!$B$5:$H$74,7,0)</f>
        <v>0</v>
      </c>
      <c r="E26" s="32">
        <f>VLOOKUP(B26,Lagorce!$B$5:$H$72,7,0)</f>
        <v>82</v>
      </c>
      <c r="F26" s="32">
        <f>VLOOKUP(B26,Courpiac!$B$5:$H$30,7,0)</f>
        <v>67</v>
      </c>
      <c r="G26" s="30"/>
      <c r="H26" s="32">
        <f>VLOOKUP(B26,Coutras!$B$5:$H$74,7,0)</f>
        <v>91</v>
      </c>
      <c r="I26" s="32">
        <v>100</v>
      </c>
      <c r="J26" s="9">
        <f aca="true" t="shared" si="0" ref="J26:J31">SUM(D26:I26)</f>
        <v>340</v>
      </c>
      <c r="K26" s="4"/>
      <c r="L26" s="1"/>
      <c r="M26" s="1"/>
    </row>
    <row r="27" spans="1:13" ht="19.5" customHeight="1">
      <c r="A27" s="85">
        <v>2</v>
      </c>
      <c r="B27" s="51" t="s">
        <v>46</v>
      </c>
      <c r="C27" s="18">
        <v>1997</v>
      </c>
      <c r="D27" s="32">
        <f>VLOOKUP(B27,Brive!$B$5:$H$74,7,0)</f>
        <v>81</v>
      </c>
      <c r="E27" s="133"/>
      <c r="F27" s="32">
        <f>VLOOKUP(B27,Courpiac!$B$5:$H$30,7,0)</f>
        <v>69</v>
      </c>
      <c r="G27" s="30"/>
      <c r="H27" s="32">
        <f>VLOOKUP(B27,Coutras!$B$5:$H$74,7,0)</f>
        <v>80</v>
      </c>
      <c r="I27" s="32">
        <v>66</v>
      </c>
      <c r="J27" s="9">
        <f t="shared" si="0"/>
        <v>296</v>
      </c>
      <c r="K27" s="4"/>
      <c r="L27" s="1"/>
      <c r="M27" s="1"/>
    </row>
    <row r="28" spans="1:13" ht="19.5" customHeight="1">
      <c r="A28" s="120">
        <v>3</v>
      </c>
      <c r="B28" s="68" t="s">
        <v>42</v>
      </c>
      <c r="C28" s="72">
        <v>1996</v>
      </c>
      <c r="D28" s="32">
        <f>VLOOKUP(B28,Brive!$B$5:$H$74,7,0)</f>
        <v>57</v>
      </c>
      <c r="E28" s="32">
        <f>VLOOKUP(B28,Lagorce!$B$5:$H$72,7,0)</f>
        <v>69</v>
      </c>
      <c r="F28" s="32">
        <v>0</v>
      </c>
      <c r="G28" s="30"/>
      <c r="H28" s="32">
        <f>VLOOKUP(B28,Coutras!$B$5:$H$74,7,0)</f>
        <v>0</v>
      </c>
      <c r="I28" s="32">
        <v>55</v>
      </c>
      <c r="J28" s="9">
        <f t="shared" si="0"/>
        <v>181</v>
      </c>
      <c r="K28" s="4"/>
      <c r="L28" s="1"/>
      <c r="M28" s="1"/>
    </row>
    <row r="29" spans="1:13" ht="19.5" customHeight="1">
      <c r="A29" s="102">
        <v>4</v>
      </c>
      <c r="B29" s="51" t="s">
        <v>79</v>
      </c>
      <c r="C29" s="18">
        <v>1998</v>
      </c>
      <c r="D29" s="32">
        <f>VLOOKUP(B29,Brive!$B$5:$H$74,7,0)</f>
        <v>0</v>
      </c>
      <c r="E29" s="32">
        <f>VLOOKUP(B29,Lagorce!$B$5:$H$72,7,0)</f>
        <v>0</v>
      </c>
      <c r="F29" s="32">
        <v>0</v>
      </c>
      <c r="G29" s="30"/>
      <c r="H29" s="32">
        <f>VLOOKUP(B29,Coutras!$B$5:$H$74,7,0)</f>
        <v>0</v>
      </c>
      <c r="I29" s="32"/>
      <c r="J29" s="9">
        <f t="shared" si="0"/>
        <v>0</v>
      </c>
      <c r="K29" s="4"/>
      <c r="L29" s="1"/>
      <c r="M29" s="1"/>
    </row>
    <row r="30" spans="1:13" ht="19.5" customHeight="1">
      <c r="A30" s="12">
        <v>5</v>
      </c>
      <c r="B30" s="51" t="s">
        <v>82</v>
      </c>
      <c r="C30" s="18">
        <v>1994</v>
      </c>
      <c r="D30" s="32">
        <f>VLOOKUP(B30,Brive!$B$5:$H$74,7,0)</f>
        <v>0</v>
      </c>
      <c r="E30" s="32">
        <f>VLOOKUP(B30,Lagorce!$B$5:$H$72,7,0)</f>
        <v>0</v>
      </c>
      <c r="F30" s="32">
        <v>0</v>
      </c>
      <c r="G30" s="30"/>
      <c r="H30" s="32">
        <f>VLOOKUP(B30,Coutras!$B$5:$H$74,7,0)</f>
        <v>0</v>
      </c>
      <c r="I30" s="32"/>
      <c r="J30" s="9">
        <f t="shared" si="0"/>
        <v>0</v>
      </c>
      <c r="K30" s="4"/>
      <c r="L30" s="1"/>
      <c r="M30" s="1"/>
    </row>
    <row r="31" spans="1:13" ht="19.5" customHeight="1">
      <c r="A31" s="102">
        <v>6</v>
      </c>
      <c r="B31" s="51" t="s">
        <v>87</v>
      </c>
      <c r="C31" s="18">
        <v>1994</v>
      </c>
      <c r="D31" s="32">
        <f>VLOOKUP(B31,Brive!$B$5:$H$74,7,0)</f>
        <v>0</v>
      </c>
      <c r="E31" s="32">
        <f>VLOOKUP(B31,Lagorce!$B$5:$H$72,7,0)</f>
        <v>0</v>
      </c>
      <c r="F31" s="32">
        <v>0</v>
      </c>
      <c r="G31" s="30"/>
      <c r="H31" s="32">
        <f>VLOOKUP(B31,Coutras!$B$5:$H$74,7,0)</f>
        <v>0</v>
      </c>
      <c r="I31" s="32"/>
      <c r="J31" s="9">
        <f t="shared" si="0"/>
        <v>0</v>
      </c>
      <c r="K31" s="4"/>
      <c r="L31" s="1"/>
      <c r="M31" s="1"/>
    </row>
    <row r="32" spans="1:11" s="79" customFormat="1" ht="19.5" customHeight="1">
      <c r="A32" s="12"/>
      <c r="B32" s="33"/>
      <c r="C32" s="80"/>
      <c r="D32" s="77"/>
      <c r="E32" s="77"/>
      <c r="F32" s="77"/>
      <c r="G32" s="77"/>
      <c r="H32" s="77"/>
      <c r="I32" s="78"/>
      <c r="J32" s="78"/>
      <c r="K32" s="4"/>
    </row>
    <row r="33" spans="1:11" s="79" customFormat="1" ht="19.5" customHeight="1">
      <c r="A33" s="12"/>
      <c r="B33" s="91" t="s">
        <v>107</v>
      </c>
      <c r="C33" s="80"/>
      <c r="D33" s="77"/>
      <c r="E33" s="77"/>
      <c r="F33" s="77"/>
      <c r="G33" s="77"/>
      <c r="H33" s="77"/>
      <c r="I33" s="78"/>
      <c r="J33" s="78"/>
      <c r="K33" s="4"/>
    </row>
    <row r="34" spans="1:13" ht="19.5" customHeight="1">
      <c r="A34" s="84">
        <v>1</v>
      </c>
      <c r="B34" s="35" t="s">
        <v>35</v>
      </c>
      <c r="C34" s="18">
        <v>1984</v>
      </c>
      <c r="D34" s="32"/>
      <c r="E34" s="32">
        <f>VLOOKUP(B34,Lagorce!$B$5:$H$72,7,0)</f>
        <v>85</v>
      </c>
      <c r="F34" s="32">
        <f>VLOOKUP(B34,Courpiac!$B$5:$H$30,7,0)</f>
        <v>91.33</v>
      </c>
      <c r="G34" s="30"/>
      <c r="H34" s="133">
        <f>VLOOKUP(B34,Coutras!$B$5:$H$74,7,0)</f>
        <v>77</v>
      </c>
      <c r="I34" s="32">
        <v>87</v>
      </c>
      <c r="J34" s="9">
        <f>SUM(D34:I34)</f>
        <v>340.33</v>
      </c>
      <c r="K34" s="4"/>
      <c r="L34" s="1"/>
      <c r="M34" s="1"/>
    </row>
    <row r="35" spans="1:13" ht="19.5" customHeight="1">
      <c r="A35" s="85">
        <v>2</v>
      </c>
      <c r="B35" s="35" t="s">
        <v>49</v>
      </c>
      <c r="C35" s="18">
        <v>1980</v>
      </c>
      <c r="D35" s="32">
        <f>VLOOKUP(B35,Brive!$B$5:$H$74,7,0)</f>
        <v>0</v>
      </c>
      <c r="E35" s="32">
        <f>VLOOKUP(B35,Lagorce!$B$5:$H$72,7,0)</f>
        <v>55</v>
      </c>
      <c r="F35" s="32">
        <f>VLOOKUP(B35,Courpiac!$B$5:$H$30,7,0)</f>
        <v>61</v>
      </c>
      <c r="G35" s="30"/>
      <c r="H35" s="32">
        <f>VLOOKUP(B35,Coutras!$B$5:$H$74,7,0)</f>
        <v>63</v>
      </c>
      <c r="I35" s="32">
        <v>79</v>
      </c>
      <c r="J35" s="9">
        <f>SUM(D35:I35)</f>
        <v>258</v>
      </c>
      <c r="K35" s="4"/>
      <c r="L35" s="1"/>
      <c r="M35" s="1"/>
    </row>
    <row r="36" spans="1:13" ht="19.5" customHeight="1">
      <c r="A36" s="120">
        <v>3</v>
      </c>
      <c r="B36" s="35" t="s">
        <v>37</v>
      </c>
      <c r="C36" s="18">
        <v>1980</v>
      </c>
      <c r="D36" s="32">
        <f>VLOOKUP(B36,Brive!$B$5:$H$74,7,0)</f>
        <v>0</v>
      </c>
      <c r="E36" s="32">
        <f>VLOOKUP(B36,Lagorce!$B$5:$H$72,7,0)</f>
        <v>78</v>
      </c>
      <c r="F36" s="32">
        <f>VLOOKUP(B36,Courpiac!$B$5:$H$30,7,0)</f>
        <v>83</v>
      </c>
      <c r="G36" s="30"/>
      <c r="H36" s="32">
        <f>VLOOKUP(B36,Coutras!$B$5:$H$74,7,0)</f>
        <v>0</v>
      </c>
      <c r="I36" s="32">
        <v>79</v>
      </c>
      <c r="J36" s="9">
        <f>SUM(D36:I36)</f>
        <v>240</v>
      </c>
      <c r="K36" s="4"/>
      <c r="L36" s="1"/>
      <c r="M36" s="1"/>
    </row>
    <row r="37" spans="1:13" ht="19.5" customHeight="1">
      <c r="A37" s="12">
        <v>4</v>
      </c>
      <c r="B37" s="35" t="s">
        <v>39</v>
      </c>
      <c r="C37" s="18">
        <v>1981</v>
      </c>
      <c r="D37" s="32">
        <f>VLOOKUP(B37,Brive!$B$5:$H$74,7,0)</f>
        <v>0</v>
      </c>
      <c r="E37" s="32">
        <f>VLOOKUP(B37,Lagorce!$B$5:$H$72,7,0)</f>
        <v>75</v>
      </c>
      <c r="F37" s="32">
        <f>VLOOKUP(B37,Courpiac!$B$5:$H$30,7,0)</f>
        <v>91.33</v>
      </c>
      <c r="G37" s="30"/>
      <c r="H37" s="32">
        <f>VLOOKUP(B37,Coutras!$B$5:$H$74,7,0)</f>
        <v>0</v>
      </c>
      <c r="I37" s="32">
        <v>59</v>
      </c>
      <c r="J37" s="9">
        <f>SUM(D37:I37)</f>
        <v>225.32999999999998</v>
      </c>
      <c r="K37" s="4"/>
      <c r="L37" s="1"/>
      <c r="M37" s="1"/>
    </row>
    <row r="38" spans="1:13" ht="19.5" customHeight="1">
      <c r="A38" s="12">
        <v>5</v>
      </c>
      <c r="B38" s="35" t="s">
        <v>52</v>
      </c>
      <c r="C38" s="18">
        <v>1992</v>
      </c>
      <c r="D38" s="32">
        <f>VLOOKUP(B38,Brive!$B$5:$H$74,7,0)</f>
        <v>53</v>
      </c>
      <c r="E38" s="133">
        <f>VLOOKUP(B38,Lagorce!$B$5:$H$72,7,0)</f>
        <v>49</v>
      </c>
      <c r="F38" s="32">
        <f>VLOOKUP(B38,Courpiac!$B$5:$H$30,7,0)</f>
        <v>65</v>
      </c>
      <c r="G38" s="30"/>
      <c r="H38" s="32">
        <f>VLOOKUP(B38,Coutras!$B$5:$H$74,7,0)</f>
        <v>61</v>
      </c>
      <c r="I38" s="32"/>
      <c r="J38" s="9">
        <f>SUM(D38,F38,H38)</f>
        <v>179</v>
      </c>
      <c r="K38" s="4"/>
      <c r="L38" s="1"/>
      <c r="M38" s="1"/>
    </row>
    <row r="39" spans="1:13" ht="19.5" customHeight="1">
      <c r="A39" s="12">
        <v>6</v>
      </c>
      <c r="B39" s="52" t="s">
        <v>61</v>
      </c>
      <c r="C39" s="72">
        <v>1976</v>
      </c>
      <c r="D39" s="32">
        <f>VLOOKUP(B39,Brive!$B$5:$H$74,7,0)</f>
        <v>74</v>
      </c>
      <c r="E39" s="32">
        <f>VLOOKUP(B39,Lagorce!$B$5:$H$72,7,0)</f>
        <v>0</v>
      </c>
      <c r="F39" s="32">
        <v>0</v>
      </c>
      <c r="G39" s="30"/>
      <c r="H39" s="32">
        <f>VLOOKUP(B39,Coutras!$B$5:$H$74,7,0)</f>
        <v>83</v>
      </c>
      <c r="I39" s="32"/>
      <c r="J39" s="9">
        <f aca="true" t="shared" si="1" ref="J39:J46">SUM(D39:I39)</f>
        <v>157</v>
      </c>
      <c r="K39" s="4"/>
      <c r="L39" s="1"/>
      <c r="M39" s="1"/>
    </row>
    <row r="40" spans="1:13" ht="19.5" customHeight="1">
      <c r="A40" s="12"/>
      <c r="B40" s="122" t="s">
        <v>125</v>
      </c>
      <c r="C40" s="18"/>
      <c r="D40" s="32">
        <f>VLOOKUP(B40,Brive!$B$5:$H$74,7,0)</f>
        <v>91</v>
      </c>
      <c r="E40" s="32">
        <f>VLOOKUP(B40,Lagorce!$B$5:$H$74,7,0)</f>
        <v>0</v>
      </c>
      <c r="F40" s="32">
        <v>0</v>
      </c>
      <c r="G40" s="30"/>
      <c r="H40" s="32">
        <f>VLOOKUP(B40,Coutras!$B$5:$H$74,7,0)</f>
        <v>0</v>
      </c>
      <c r="I40" s="32"/>
      <c r="J40" s="9">
        <f t="shared" si="1"/>
        <v>91</v>
      </c>
      <c r="K40" s="4"/>
      <c r="L40" s="1"/>
      <c r="M40" s="1"/>
    </row>
    <row r="41" spans="1:13" ht="19.5" customHeight="1">
      <c r="A41" s="12">
        <v>8</v>
      </c>
      <c r="B41" s="35" t="s">
        <v>85</v>
      </c>
      <c r="C41" s="18">
        <v>1975</v>
      </c>
      <c r="D41" s="32">
        <f>VLOOKUP(B41,Brive!$B$5:$H$74,7,0)</f>
        <v>57</v>
      </c>
      <c r="E41" s="32">
        <f>VLOOKUP(B41,Lagorce!$B$5:$H$72,7,0)</f>
        <v>0</v>
      </c>
      <c r="F41" s="32">
        <v>0</v>
      </c>
      <c r="G41" s="30"/>
      <c r="H41" s="32">
        <f>VLOOKUP(B41,Coutras!$B$5:$H$74,7,0)</f>
        <v>0</v>
      </c>
      <c r="I41" s="32"/>
      <c r="J41" s="9">
        <f t="shared" si="1"/>
        <v>57</v>
      </c>
      <c r="K41" s="4"/>
      <c r="L41" s="1"/>
      <c r="M41" s="1"/>
    </row>
    <row r="42" spans="1:13" ht="19.5" customHeight="1">
      <c r="A42" s="12">
        <v>9</v>
      </c>
      <c r="B42" s="52" t="s">
        <v>66</v>
      </c>
      <c r="C42" s="72">
        <v>1979</v>
      </c>
      <c r="D42" s="32">
        <f>VLOOKUP(B42,Brive!$B$5:$H$74,7,0)</f>
        <v>51</v>
      </c>
      <c r="E42" s="32">
        <f>VLOOKUP(B42,Lagorce!$B$5:$H$72,7,0)</f>
        <v>0</v>
      </c>
      <c r="F42" s="32">
        <v>0</v>
      </c>
      <c r="G42" s="30"/>
      <c r="H42" s="32">
        <f>VLOOKUP(B42,Coutras!$B$5:$H$74,7,0)</f>
        <v>0</v>
      </c>
      <c r="I42" s="32"/>
      <c r="J42" s="9">
        <f t="shared" si="1"/>
        <v>51</v>
      </c>
      <c r="K42" s="4"/>
      <c r="L42" s="1"/>
      <c r="M42" s="1"/>
    </row>
    <row r="43" spans="1:13" ht="19.5" customHeight="1">
      <c r="A43" s="12">
        <v>10</v>
      </c>
      <c r="B43" s="35" t="s">
        <v>69</v>
      </c>
      <c r="C43" s="18"/>
      <c r="D43" s="32">
        <f>VLOOKUP(B43,Brive!$B$5:$H$74,7,0)</f>
        <v>0</v>
      </c>
      <c r="E43" s="32">
        <f>VLOOKUP(B43,Lagorce!$B$5:$H$72,7,0)</f>
        <v>0</v>
      </c>
      <c r="F43" s="32">
        <v>0</v>
      </c>
      <c r="G43" s="30"/>
      <c r="H43" s="32">
        <f>VLOOKUP(B43,Coutras!$B$5:$H$74,7,0)</f>
        <v>0</v>
      </c>
      <c r="I43" s="32"/>
      <c r="J43" s="9">
        <f t="shared" si="1"/>
        <v>0</v>
      </c>
      <c r="K43" s="4"/>
      <c r="L43" s="1"/>
      <c r="M43" s="1"/>
    </row>
    <row r="44" spans="1:13" ht="19.5" customHeight="1">
      <c r="A44" s="12">
        <v>11</v>
      </c>
      <c r="B44" s="35" t="s">
        <v>76</v>
      </c>
      <c r="C44" s="18">
        <v>1976</v>
      </c>
      <c r="D44" s="32">
        <f>VLOOKUP(B44,Brive!$B$5:$H$74,7,0)</f>
        <v>0</v>
      </c>
      <c r="E44" s="32">
        <f>VLOOKUP(B44,Lagorce!$B$5:$H$72,7,0)</f>
        <v>0</v>
      </c>
      <c r="F44" s="32">
        <v>0</v>
      </c>
      <c r="G44" s="30"/>
      <c r="H44" s="32">
        <f>VLOOKUP(B44,Coutras!$B$5:$H$74,7,0)</f>
        <v>0</v>
      </c>
      <c r="I44" s="32"/>
      <c r="J44" s="9">
        <f t="shared" si="1"/>
        <v>0</v>
      </c>
      <c r="K44" s="4"/>
      <c r="L44" s="1"/>
      <c r="M44" s="1"/>
    </row>
    <row r="45" spans="1:13" ht="19.5" customHeight="1">
      <c r="A45" s="12">
        <v>12</v>
      </c>
      <c r="B45" s="35" t="s">
        <v>77</v>
      </c>
      <c r="C45" s="18">
        <v>1978</v>
      </c>
      <c r="D45" s="32">
        <f>VLOOKUP(B45,Brive!$B$5:$H$74,7,0)</f>
        <v>0</v>
      </c>
      <c r="E45" s="32">
        <f>VLOOKUP(B45,Lagorce!$B$5:$H$72,7,0)</f>
        <v>0</v>
      </c>
      <c r="F45" s="32">
        <v>0</v>
      </c>
      <c r="G45" s="30"/>
      <c r="H45" s="32">
        <f>VLOOKUP(B45,Coutras!$B$5:$H$74,7,0)</f>
        <v>0</v>
      </c>
      <c r="I45" s="32"/>
      <c r="J45" s="9">
        <f t="shared" si="1"/>
        <v>0</v>
      </c>
      <c r="K45" s="4"/>
      <c r="L45" s="1"/>
      <c r="M45" s="1"/>
    </row>
    <row r="46" spans="1:13" ht="19.5" customHeight="1">
      <c r="A46" s="12">
        <v>62</v>
      </c>
      <c r="B46" s="35" t="s">
        <v>119</v>
      </c>
      <c r="C46" s="18">
        <v>1991</v>
      </c>
      <c r="D46" s="32">
        <f>VLOOKUP(B46,Brive!$B$5:$H$74,7,0)</f>
        <v>0</v>
      </c>
      <c r="E46" s="32">
        <f>VLOOKUP(B46,Lagorce!$B$5:$H$72,7,0)</f>
        <v>0</v>
      </c>
      <c r="F46" s="32">
        <v>0</v>
      </c>
      <c r="G46" s="30"/>
      <c r="H46" s="32">
        <f>VLOOKUP(B46,Coutras!$B$5:$H$74,7,0)</f>
        <v>0</v>
      </c>
      <c r="I46" s="32"/>
      <c r="J46" s="9">
        <f t="shared" si="1"/>
        <v>0</v>
      </c>
      <c r="K46" s="4"/>
      <c r="L46" s="1"/>
      <c r="M46" s="1"/>
    </row>
    <row r="47" spans="1:13" ht="19.5" customHeight="1">
      <c r="A47" s="12">
        <v>62</v>
      </c>
      <c r="B47" s="35"/>
      <c r="C47" s="18"/>
      <c r="D47" s="32"/>
      <c r="E47" s="32"/>
      <c r="F47" s="32"/>
      <c r="G47" s="30"/>
      <c r="H47" s="32"/>
      <c r="I47" s="32"/>
      <c r="J47" s="9"/>
      <c r="K47" s="4"/>
      <c r="L47" s="1"/>
      <c r="M47" s="1"/>
    </row>
    <row r="48" spans="1:11" s="79" customFormat="1" ht="19.5" customHeight="1">
      <c r="A48" s="16"/>
      <c r="B48" s="33"/>
      <c r="C48" s="80"/>
      <c r="D48" s="77"/>
      <c r="E48" s="77"/>
      <c r="F48" s="77"/>
      <c r="G48" s="77"/>
      <c r="H48" s="77"/>
      <c r="I48" s="78"/>
      <c r="J48" s="78"/>
      <c r="K48" s="4"/>
    </row>
    <row r="49" spans="1:11" s="79" customFormat="1" ht="19.5" customHeight="1">
      <c r="A49" s="16"/>
      <c r="B49" s="92" t="s">
        <v>108</v>
      </c>
      <c r="C49" s="80"/>
      <c r="D49" s="77"/>
      <c r="E49" s="77"/>
      <c r="F49" s="77"/>
      <c r="G49" s="77"/>
      <c r="H49" s="77"/>
      <c r="I49" s="78"/>
      <c r="J49" s="78"/>
      <c r="K49" s="4"/>
    </row>
    <row r="50" spans="1:13" ht="19.5" customHeight="1">
      <c r="A50" s="86">
        <v>1</v>
      </c>
      <c r="B50" s="49" t="s">
        <v>51</v>
      </c>
      <c r="C50" s="18">
        <v>1965</v>
      </c>
      <c r="D50" s="133">
        <f>VLOOKUP(B50,Brive!$B$5:$H$74,7,0)</f>
        <v>49</v>
      </c>
      <c r="E50" s="32">
        <f>VLOOKUP(B50,Lagorce!$B$5:$H$72,7,0)</f>
        <v>51</v>
      </c>
      <c r="F50" s="32">
        <f>VLOOKUP(B50,Courpiac!$B$5:$H$30,7,0)</f>
        <v>54</v>
      </c>
      <c r="G50" s="30"/>
      <c r="H50" s="32">
        <f>VLOOKUP(B50,Coutras!$B$5:$H$74,7,0)</f>
        <v>59</v>
      </c>
      <c r="I50" s="32"/>
      <c r="J50" s="9">
        <f>SUM(E50:F50,H50)</f>
        <v>164</v>
      </c>
      <c r="K50" s="4"/>
      <c r="L50" s="1"/>
      <c r="M50" s="1"/>
    </row>
    <row r="51" spans="1:13" ht="19.5" customHeight="1">
      <c r="A51" s="85">
        <v>2</v>
      </c>
      <c r="B51" s="49" t="s">
        <v>58</v>
      </c>
      <c r="C51" s="72">
        <v>1970</v>
      </c>
      <c r="D51" s="32">
        <f>VLOOKUP(B51,Brive!$B$5:$H$74,7,0)</f>
        <v>0</v>
      </c>
      <c r="E51" s="32">
        <f>VLOOKUP(B51,Lagorce!$B$5:$H$72,7,0)</f>
        <v>0</v>
      </c>
      <c r="F51" s="32">
        <v>0</v>
      </c>
      <c r="G51" s="30"/>
      <c r="H51" s="32">
        <f>VLOOKUP(B51,Coutras!$B$5:$H$74,7,0)</f>
        <v>0</v>
      </c>
      <c r="I51" s="32"/>
      <c r="J51" s="9">
        <f>SUM(D51:I51)</f>
        <v>0</v>
      </c>
      <c r="K51" s="4"/>
      <c r="L51" s="1"/>
      <c r="M51" s="1"/>
    </row>
    <row r="52" spans="1:11" s="79" customFormat="1" ht="19.5" customHeight="1">
      <c r="A52" s="12"/>
      <c r="B52" s="81"/>
      <c r="C52" s="77"/>
      <c r="D52" s="77"/>
      <c r="E52" s="77"/>
      <c r="F52" s="77"/>
      <c r="G52" s="77"/>
      <c r="H52" s="77"/>
      <c r="I52" s="78"/>
      <c r="J52" s="78"/>
      <c r="K52" s="4"/>
    </row>
    <row r="53" spans="1:11" s="79" customFormat="1" ht="19.5" customHeight="1">
      <c r="A53" s="12"/>
      <c r="B53" s="93" t="s">
        <v>109</v>
      </c>
      <c r="C53" s="77"/>
      <c r="D53" s="77"/>
      <c r="E53" s="77"/>
      <c r="F53" s="77"/>
      <c r="G53" s="77"/>
      <c r="H53" s="77"/>
      <c r="I53" s="78"/>
      <c r="J53" s="78"/>
      <c r="K53" s="4"/>
    </row>
    <row r="54" spans="1:13" ht="19.5" customHeight="1">
      <c r="A54" s="84">
        <v>1</v>
      </c>
      <c r="B54" s="36" t="s">
        <v>34</v>
      </c>
      <c r="C54" s="18">
        <v>1966</v>
      </c>
      <c r="D54" s="32">
        <f>VLOOKUP(B54,Brive!$B$5:$H$74,7,0)</f>
        <v>0</v>
      </c>
      <c r="E54" s="32">
        <f>VLOOKUP(B54,Lagorce!$B$5:$H$72,7,0)</f>
        <v>88</v>
      </c>
      <c r="F54" s="32">
        <f>VLOOKUP(B54,Courpiac!$B$5:$H$30,7,0)</f>
        <v>79</v>
      </c>
      <c r="G54" s="30"/>
      <c r="H54" s="32">
        <f>VLOOKUP(B54,Coutras!$B$5:$H$74,7,0)</f>
        <v>94</v>
      </c>
      <c r="I54" s="32">
        <v>61</v>
      </c>
      <c r="J54" s="9">
        <f aca="true" t="shared" si="2" ref="J54:J64">SUM(D54:I54)</f>
        <v>322</v>
      </c>
      <c r="K54" s="4"/>
      <c r="L54" s="1"/>
      <c r="M54" s="1"/>
    </row>
    <row r="55" spans="1:13" ht="19.5" customHeight="1">
      <c r="A55" s="85">
        <v>2</v>
      </c>
      <c r="B55" s="36" t="s">
        <v>57</v>
      </c>
      <c r="C55" s="18">
        <v>1969</v>
      </c>
      <c r="D55" s="32">
        <f>VLOOKUP(B55,Brive!$B$5:$H$74,7,0)</f>
        <v>85</v>
      </c>
      <c r="E55" s="133"/>
      <c r="F55" s="32">
        <f>VLOOKUP(B55,Courpiac!$B$5:$H$30,7,0)</f>
        <v>70</v>
      </c>
      <c r="G55" s="30"/>
      <c r="H55" s="32">
        <f>VLOOKUP(B55,Coutras!$B$5:$H$74,7,0)</f>
        <v>86</v>
      </c>
      <c r="I55" s="32">
        <v>73</v>
      </c>
      <c r="J55" s="9">
        <f t="shared" si="2"/>
        <v>314</v>
      </c>
      <c r="K55" s="4"/>
      <c r="L55" s="1"/>
      <c r="M55" s="1"/>
    </row>
    <row r="56" spans="1:13" ht="19.5" customHeight="1">
      <c r="A56" s="120">
        <v>3</v>
      </c>
      <c r="B56" s="36" t="s">
        <v>44</v>
      </c>
      <c r="C56" s="18">
        <v>1972</v>
      </c>
      <c r="D56" s="32">
        <f>VLOOKUP(B56,Brive!$B$5:$H$74,7,0)</f>
        <v>87</v>
      </c>
      <c r="E56" s="32">
        <f>VLOOKUP(B56,Lagorce!$B$5:$H$72,7,0)</f>
        <v>65</v>
      </c>
      <c r="F56" s="32">
        <v>0</v>
      </c>
      <c r="G56" s="30"/>
      <c r="H56" s="32">
        <f>VLOOKUP(B56,Coutras!$B$5:$H$74,7,0)</f>
        <v>80</v>
      </c>
      <c r="I56" s="32">
        <v>66</v>
      </c>
      <c r="J56" s="9">
        <f t="shared" si="2"/>
        <v>298</v>
      </c>
      <c r="K56" s="4"/>
      <c r="L56" s="1"/>
      <c r="M56" s="1"/>
    </row>
    <row r="57" spans="1:13" ht="19.5" customHeight="1">
      <c r="A57" s="12">
        <v>4</v>
      </c>
      <c r="B57" s="36" t="s">
        <v>72</v>
      </c>
      <c r="C57" s="18">
        <v>1969</v>
      </c>
      <c r="D57" s="32">
        <f>VLOOKUP(B57,Brive!$B$5:$H$74,7,0)</f>
        <v>97</v>
      </c>
      <c r="E57" s="32">
        <f>VLOOKUP(B57,Lagorce!$B$5:$H$72,7,0)</f>
        <v>0</v>
      </c>
      <c r="F57" s="32">
        <v>0</v>
      </c>
      <c r="G57" s="30"/>
      <c r="H57" s="32">
        <f>VLOOKUP(B57,Coutras!$B$5:$H$74,7,0)</f>
        <v>100</v>
      </c>
      <c r="I57" s="32">
        <v>87</v>
      </c>
      <c r="J57" s="9">
        <f t="shared" si="2"/>
        <v>284</v>
      </c>
      <c r="K57" s="4"/>
      <c r="L57" s="1"/>
      <c r="M57" s="1"/>
    </row>
    <row r="58" spans="1:13" ht="19.5" customHeight="1">
      <c r="A58" s="12">
        <v>5</v>
      </c>
      <c r="B58" s="53" t="s">
        <v>40</v>
      </c>
      <c r="C58" s="72">
        <v>1967</v>
      </c>
      <c r="D58" s="32">
        <f>VLOOKUP(B58,Brive!$B$5:$H$74,7,0)</f>
        <v>64</v>
      </c>
      <c r="E58" s="32">
        <f>VLOOKUP(B58,Lagorce!$B$5:$H$72,7,0)</f>
        <v>73</v>
      </c>
      <c r="F58" s="32">
        <f>VLOOKUP(B58,Courpiac!$B$5:$H$30,7,0)</f>
        <v>73</v>
      </c>
      <c r="G58" s="30"/>
      <c r="H58" s="32">
        <f>VLOOKUP(B58,Coutras!$B$5:$H$74,7,0)</f>
        <v>0</v>
      </c>
      <c r="I58" s="32">
        <v>57</v>
      </c>
      <c r="J58" s="9">
        <f t="shared" si="2"/>
        <v>267</v>
      </c>
      <c r="K58" s="4"/>
      <c r="L58" s="1"/>
      <c r="M58" s="1"/>
    </row>
    <row r="59" spans="1:13" ht="19.5" customHeight="1">
      <c r="A59" s="12">
        <v>6</v>
      </c>
      <c r="B59" s="53" t="s">
        <v>67</v>
      </c>
      <c r="C59" s="72">
        <v>1968</v>
      </c>
      <c r="D59" s="32">
        <f>VLOOKUP(B59,Brive!$B$5:$H$74,7,0)</f>
        <v>94</v>
      </c>
      <c r="E59" s="32">
        <f>VLOOKUP(B59,Lagorce!$B$5:$H$72,7,0)</f>
        <v>0</v>
      </c>
      <c r="F59" s="32">
        <v>0</v>
      </c>
      <c r="G59" s="30"/>
      <c r="H59" s="32">
        <f>VLOOKUP(B59,Coutras!$B$5:$H$74,7,0)</f>
        <v>0</v>
      </c>
      <c r="I59" s="32"/>
      <c r="J59" s="9">
        <f t="shared" si="2"/>
        <v>94</v>
      </c>
      <c r="K59" s="4"/>
      <c r="L59" s="1"/>
      <c r="M59" s="1"/>
    </row>
    <row r="60" spans="1:13" ht="19.5" customHeight="1">
      <c r="A60" s="12">
        <v>7</v>
      </c>
      <c r="B60" s="53" t="s">
        <v>65</v>
      </c>
      <c r="C60" s="72">
        <v>1968</v>
      </c>
      <c r="D60" s="32">
        <f>VLOOKUP(B60,Brive!$B$5:$H$74,7,0)</f>
        <v>0</v>
      </c>
      <c r="E60" s="32">
        <f>VLOOKUP(B60,Lagorce!$B$5:$H$72,7,0)</f>
        <v>0</v>
      </c>
      <c r="F60" s="32">
        <v>0</v>
      </c>
      <c r="G60" s="30"/>
      <c r="H60" s="32">
        <f>VLOOKUP(B60,Coutras!$B$5:$H$74,7,0)</f>
        <v>72</v>
      </c>
      <c r="I60" s="32"/>
      <c r="J60" s="9">
        <f t="shared" si="2"/>
        <v>72</v>
      </c>
      <c r="K60" s="4"/>
      <c r="L60" s="1"/>
      <c r="M60" s="1"/>
    </row>
    <row r="61" spans="1:13" ht="19.5" customHeight="1">
      <c r="A61" s="12">
        <v>8</v>
      </c>
      <c r="B61" s="36" t="s">
        <v>83</v>
      </c>
      <c r="C61" s="18">
        <v>1969</v>
      </c>
      <c r="D61" s="32">
        <f>VLOOKUP(B61,Brive!$B$5:$H$74,7,0)</f>
        <v>0</v>
      </c>
      <c r="E61" s="32">
        <f>VLOOKUP(B61,Lagorce!$B$5:$H$72,7,0)</f>
        <v>0</v>
      </c>
      <c r="F61" s="32">
        <f>VLOOKUP(B61,Courpiac!$B$5:$H$30,7,0)</f>
        <v>70</v>
      </c>
      <c r="G61" s="30"/>
      <c r="H61" s="32">
        <f>VLOOKUP(B61,Coutras!$B$5:$H$74,7,0)</f>
        <v>0</v>
      </c>
      <c r="I61" s="32"/>
      <c r="J61" s="9">
        <f t="shared" si="2"/>
        <v>70</v>
      </c>
      <c r="K61" s="4"/>
      <c r="L61" s="1"/>
      <c r="M61" s="1"/>
    </row>
    <row r="62" spans="1:13" ht="19.5" customHeight="1">
      <c r="A62" s="12">
        <v>9</v>
      </c>
      <c r="B62" s="36" t="s">
        <v>41</v>
      </c>
      <c r="C62" s="18">
        <v>1965</v>
      </c>
      <c r="D62" s="32">
        <f>VLOOKUP(B62,Brive!$B$5:$H$74,7,0)</f>
        <v>0</v>
      </c>
      <c r="E62" s="32">
        <f>VLOOKUP(B62,Lagorce!$B$5:$H$72,7,0)</f>
        <v>69</v>
      </c>
      <c r="F62" s="32">
        <v>0</v>
      </c>
      <c r="G62" s="30"/>
      <c r="H62" s="32">
        <f>VLOOKUP(B62,Coutras!$B$5:$H$74,7,0)</f>
        <v>0</v>
      </c>
      <c r="I62" s="32"/>
      <c r="J62" s="9">
        <f t="shared" si="2"/>
        <v>69</v>
      </c>
      <c r="K62" s="4"/>
      <c r="L62" s="1"/>
      <c r="M62" s="1"/>
    </row>
    <row r="63" spans="1:13" ht="19.5" customHeight="1">
      <c r="A63" s="12">
        <v>10</v>
      </c>
      <c r="B63" s="36" t="s">
        <v>45</v>
      </c>
      <c r="C63" s="18">
        <v>1973</v>
      </c>
      <c r="D63" s="32">
        <f>VLOOKUP(B63,Brive!$B$5:$H$74,7,0)</f>
        <v>0</v>
      </c>
      <c r="E63" s="32">
        <f>VLOOKUP(B63,Lagorce!$B$5:$H$72,7,0)</f>
        <v>63</v>
      </c>
      <c r="F63" s="32">
        <v>0</v>
      </c>
      <c r="G63" s="30"/>
      <c r="H63" s="32">
        <f>VLOOKUP(B63,Coutras!$B$5:$H$74,7,0)</f>
        <v>0</v>
      </c>
      <c r="I63" s="32"/>
      <c r="J63" s="9">
        <f t="shared" si="2"/>
        <v>63</v>
      </c>
      <c r="K63" s="4"/>
      <c r="L63" s="1"/>
      <c r="M63" s="1"/>
    </row>
    <row r="64" spans="1:13" ht="19.5" customHeight="1">
      <c r="A64" s="12">
        <v>11</v>
      </c>
      <c r="B64" s="36" t="s">
        <v>78</v>
      </c>
      <c r="C64" s="18">
        <v>1969</v>
      </c>
      <c r="D64" s="32">
        <f>VLOOKUP(B64,Brive!$B$5:$H$74,7,0)</f>
        <v>0</v>
      </c>
      <c r="E64" s="32">
        <f>VLOOKUP(B64,Lagorce!$B$5:$H$72,7,0)</f>
        <v>0</v>
      </c>
      <c r="F64" s="32">
        <v>0</v>
      </c>
      <c r="G64" s="30"/>
      <c r="H64" s="32">
        <f>VLOOKUP(B64,Coutras!$B$5:$H$74,7,0)</f>
        <v>0</v>
      </c>
      <c r="I64" s="32"/>
      <c r="J64" s="9">
        <f t="shared" si="2"/>
        <v>0</v>
      </c>
      <c r="K64" s="4"/>
      <c r="L64" s="1"/>
      <c r="M64" s="1"/>
    </row>
    <row r="65" spans="1:11" s="79" customFormat="1" ht="19.5" customHeight="1">
      <c r="A65" s="12"/>
      <c r="B65" s="33"/>
      <c r="C65" s="80"/>
      <c r="D65" s="77"/>
      <c r="E65" s="77"/>
      <c r="F65" s="77"/>
      <c r="G65" s="77"/>
      <c r="H65" s="77"/>
      <c r="I65" s="78"/>
      <c r="J65" s="78"/>
      <c r="K65" s="4"/>
    </row>
    <row r="66" spans="1:11" s="79" customFormat="1" ht="19.5" customHeight="1">
      <c r="A66" s="12"/>
      <c r="B66" s="94" t="s">
        <v>110</v>
      </c>
      <c r="C66" s="80"/>
      <c r="D66" s="77"/>
      <c r="E66" s="77"/>
      <c r="F66" s="77"/>
      <c r="G66" s="77"/>
      <c r="H66" s="77"/>
      <c r="I66" s="78"/>
      <c r="J66" s="78"/>
      <c r="K66" s="4"/>
    </row>
    <row r="67" spans="1:13" ht="19.5" customHeight="1">
      <c r="A67" s="84">
        <v>1</v>
      </c>
      <c r="B67" s="50" t="s">
        <v>48</v>
      </c>
      <c r="C67" s="18">
        <v>1954</v>
      </c>
      <c r="D67" s="32">
        <f>VLOOKUP(B67,Brive!$B$5:$H$74,7,0)</f>
        <v>57</v>
      </c>
      <c r="E67" s="32">
        <f>VLOOKUP(B67,Lagorce!$B$5:$H$72,7,0)</f>
        <v>57</v>
      </c>
      <c r="F67" s="32">
        <f>VLOOKUP(B67,Courpiac!$B$5:$H$30,7,0)</f>
        <v>59</v>
      </c>
      <c r="G67" s="30"/>
      <c r="H67" s="32">
        <f>VLOOKUP(B67,Coutras!$B$5:$H$74,7,0)</f>
        <v>0</v>
      </c>
      <c r="I67" s="32">
        <v>53</v>
      </c>
      <c r="J67" s="9">
        <f>SUM(D67:I67)</f>
        <v>226</v>
      </c>
      <c r="K67" s="4"/>
      <c r="L67" s="1"/>
      <c r="M67" s="1"/>
    </row>
    <row r="68" spans="1:13" ht="19.5" customHeight="1">
      <c r="A68" s="88">
        <v>3</v>
      </c>
      <c r="B68" s="50" t="s">
        <v>56</v>
      </c>
      <c r="C68" s="18">
        <v>1962</v>
      </c>
      <c r="D68" s="32">
        <f>VLOOKUP(B68,Brive!$B$5:$H$74,7,0)</f>
        <v>45</v>
      </c>
      <c r="E68" s="133"/>
      <c r="F68" s="32">
        <f>VLOOKUP(B68,Courpiac!$B$5:$H$30,7,0)</f>
        <v>51</v>
      </c>
      <c r="G68" s="30"/>
      <c r="H68" s="32">
        <f>VLOOKUP(B68,Coutras!$B$5:$H$74,7,0)</f>
        <v>52</v>
      </c>
      <c r="I68" s="32">
        <v>43</v>
      </c>
      <c r="J68" s="9">
        <f>SUM(D68,F68,H68)</f>
        <v>148</v>
      </c>
      <c r="K68" s="4"/>
      <c r="L68" s="1"/>
      <c r="M68" s="1"/>
    </row>
    <row r="69" spans="1:11" s="79" customFormat="1" ht="19.5" customHeight="1">
      <c r="A69" s="76"/>
      <c r="B69" s="81"/>
      <c r="C69" s="82"/>
      <c r="D69" s="77"/>
      <c r="E69" s="78"/>
      <c r="F69" s="77"/>
      <c r="G69" s="77"/>
      <c r="H69" s="77"/>
      <c r="I69" s="78"/>
      <c r="J69" s="78"/>
      <c r="K69" s="4"/>
    </row>
    <row r="70" spans="1:11" s="79" customFormat="1" ht="19.5" customHeight="1">
      <c r="A70" s="76"/>
      <c r="B70" s="95" t="s">
        <v>111</v>
      </c>
      <c r="C70" s="82"/>
      <c r="D70" s="77"/>
      <c r="E70" s="78"/>
      <c r="F70" s="77"/>
      <c r="G70" s="77"/>
      <c r="H70" s="77"/>
      <c r="I70" s="78"/>
      <c r="J70" s="78"/>
      <c r="K70" s="4"/>
    </row>
    <row r="71" spans="1:13" ht="18.75">
      <c r="A71" s="17">
        <v>1</v>
      </c>
      <c r="B71" s="69" t="s">
        <v>30</v>
      </c>
      <c r="C71" s="70">
        <v>1963</v>
      </c>
      <c r="D71" s="32">
        <f>VLOOKUP(B71,Brive!$B$5:$H$74,7,0)</f>
        <v>100</v>
      </c>
      <c r="E71" s="133">
        <f>VLOOKUP(B71,Lagorce!$B$5:$H$72,7,0)</f>
        <v>100</v>
      </c>
      <c r="F71" s="133">
        <f>VLOOKUP(B71,Courpiac!$B$5:$H$30,7,0)</f>
        <v>98.5</v>
      </c>
      <c r="G71" s="134"/>
      <c r="H71" s="133">
        <f>VLOOKUP(B71,Coutras!$B$5:$H$74,7,0)</f>
        <v>97</v>
      </c>
      <c r="I71" s="32"/>
      <c r="J71" s="9">
        <f aca="true" t="shared" si="3" ref="J71:J79">SUM(D71:I71)</f>
        <v>395.5</v>
      </c>
      <c r="K71" s="4"/>
      <c r="L71" s="1"/>
      <c r="M71" s="1"/>
    </row>
    <row r="72" spans="1:13" ht="19.5" customHeight="1">
      <c r="A72" s="87">
        <v>2</v>
      </c>
      <c r="B72" s="37" t="s">
        <v>32</v>
      </c>
      <c r="C72" s="71">
        <v>1959</v>
      </c>
      <c r="D72" s="32">
        <f>VLOOKUP(B72,Brive!$B$5:$H$74,7,0)</f>
        <v>89</v>
      </c>
      <c r="E72" s="133">
        <f>VLOOKUP(B72,Lagorce!$B$5:$H$72,7,0)</f>
        <v>94</v>
      </c>
      <c r="F72" s="133"/>
      <c r="G72" s="134"/>
      <c r="H72" s="133">
        <f>VLOOKUP(B72,Coutras!$B$5:$H$74,7,0)</f>
        <v>89</v>
      </c>
      <c r="I72" s="32">
        <v>87</v>
      </c>
      <c r="J72" s="9">
        <f t="shared" si="3"/>
        <v>359</v>
      </c>
      <c r="K72" s="4"/>
      <c r="L72" s="1"/>
      <c r="M72" s="1"/>
    </row>
    <row r="73" spans="1:13" ht="19.5" customHeight="1">
      <c r="A73" s="12">
        <v>4</v>
      </c>
      <c r="B73" s="37" t="s">
        <v>33</v>
      </c>
      <c r="C73" s="71">
        <v>1961</v>
      </c>
      <c r="D73" s="32">
        <f>VLOOKUP(B73,Brive!$B$5:$H$74,7,0)</f>
        <v>0</v>
      </c>
      <c r="E73" s="133">
        <f>VLOOKUP(B73,Lagorce!$B$5:$H$72,7,0)</f>
        <v>91</v>
      </c>
      <c r="F73" s="133">
        <v>81</v>
      </c>
      <c r="G73" s="134"/>
      <c r="H73" s="133">
        <f>VLOOKUP(B73,Coutras!$B$5:$H$74,7,0)</f>
        <v>86</v>
      </c>
      <c r="I73" s="32">
        <v>92.5</v>
      </c>
      <c r="J73" s="9">
        <f t="shared" si="3"/>
        <v>350.5</v>
      </c>
      <c r="K73" s="4"/>
      <c r="L73" s="1"/>
      <c r="M73" s="1"/>
    </row>
    <row r="74" spans="1:13" ht="19.5" customHeight="1">
      <c r="A74" s="120">
        <v>3</v>
      </c>
      <c r="B74" s="37" t="s">
        <v>43</v>
      </c>
      <c r="C74" s="18">
        <v>1955</v>
      </c>
      <c r="D74" s="32">
        <f>VLOOKUP(B74,Brive!$B$5:$H$74,7,0)</f>
        <v>81</v>
      </c>
      <c r="E74" s="133">
        <f>VLOOKUP(B74,Lagorce!$B$5:$H$72,7,0)</f>
        <v>69</v>
      </c>
      <c r="F74" s="133">
        <f>VLOOKUP(B74,Courpiac!$B$5:$H$30,7,0)</f>
        <v>75</v>
      </c>
      <c r="G74" s="134"/>
      <c r="H74" s="133"/>
      <c r="I74" s="32">
        <v>73</v>
      </c>
      <c r="J74" s="9">
        <f t="shared" si="3"/>
        <v>298</v>
      </c>
      <c r="K74" s="4"/>
      <c r="L74" s="1"/>
      <c r="M74" s="1"/>
    </row>
    <row r="75" spans="1:13" ht="19.5" customHeight="1">
      <c r="A75" s="16">
        <v>5</v>
      </c>
      <c r="B75" s="37" t="s">
        <v>38</v>
      </c>
      <c r="C75" s="18">
        <v>1954</v>
      </c>
      <c r="D75" s="32">
        <f>VLOOKUP(B75,Brive!$B$5:$H$74,7,0)</f>
        <v>0</v>
      </c>
      <c r="E75" s="32">
        <f>VLOOKUP(B75,Lagorce!$B$5:$H$72,7,0)</f>
        <v>78</v>
      </c>
      <c r="F75" s="32">
        <f>VLOOKUP(B75,Courpiac!$B$5:$H$30,7,0)</f>
        <v>86</v>
      </c>
      <c r="G75" s="30"/>
      <c r="H75" s="32">
        <f>VLOOKUP(B75,Coutras!$B$5:$H$74,7,0)</f>
        <v>0</v>
      </c>
      <c r="I75" s="32">
        <v>63</v>
      </c>
      <c r="J75" s="9">
        <f t="shared" si="3"/>
        <v>227</v>
      </c>
      <c r="K75" s="4"/>
      <c r="L75" s="1"/>
      <c r="M75" s="1"/>
    </row>
    <row r="76" spans="1:13" ht="19.5" customHeight="1">
      <c r="A76" s="12">
        <v>6</v>
      </c>
      <c r="B76" s="37" t="s">
        <v>47</v>
      </c>
      <c r="C76" s="18">
        <v>1958</v>
      </c>
      <c r="D76" s="32">
        <f>VLOOKUP(B76,Brive!$B$5:$H$74,7,0)</f>
        <v>71</v>
      </c>
      <c r="E76" s="32">
        <f>VLOOKUP(B76,Lagorce!$B$5:$H$72,7,0)</f>
        <v>59</v>
      </c>
      <c r="F76" s="32">
        <f>VLOOKUP(B76,Courpiac!$B$5:$H$30,7,0)</f>
        <v>86</v>
      </c>
      <c r="G76" s="30"/>
      <c r="H76" s="32">
        <f>VLOOKUP(B76,Coutras!$B$5:$H$74,7,0)</f>
        <v>0</v>
      </c>
      <c r="I76" s="32"/>
      <c r="J76" s="9">
        <f t="shared" si="3"/>
        <v>216</v>
      </c>
      <c r="K76" s="4"/>
      <c r="L76" s="1"/>
      <c r="M76" s="1"/>
    </row>
    <row r="77" spans="1:13" ht="19.5" customHeight="1">
      <c r="A77" s="12">
        <v>7</v>
      </c>
      <c r="B77" s="37" t="s">
        <v>73</v>
      </c>
      <c r="C77" s="18">
        <v>1954</v>
      </c>
      <c r="D77" s="32">
        <f>VLOOKUP(B77,Brive!$B$5:$H$74,7,0)</f>
        <v>67</v>
      </c>
      <c r="E77" s="32">
        <f>VLOOKUP(B77,Lagorce!$B$5:$H$72,7,0)</f>
        <v>0</v>
      </c>
      <c r="F77" s="32">
        <v>0</v>
      </c>
      <c r="G77" s="30"/>
      <c r="H77" s="32">
        <f>VLOOKUP(B77,Coutras!$B$5:$H$74,7,0)</f>
        <v>0</v>
      </c>
      <c r="I77" s="32"/>
      <c r="J77" s="9">
        <f t="shared" si="3"/>
        <v>67</v>
      </c>
      <c r="K77" s="4"/>
      <c r="L77" s="1"/>
      <c r="M77" s="1"/>
    </row>
    <row r="78" spans="1:13" ht="19.5" customHeight="1">
      <c r="A78" s="16">
        <v>8</v>
      </c>
      <c r="B78" s="37" t="s">
        <v>74</v>
      </c>
      <c r="C78" s="18">
        <v>1955</v>
      </c>
      <c r="D78" s="32">
        <f>VLOOKUP(B78,Brive!$B$5:$H$74,7,0)</f>
        <v>0</v>
      </c>
      <c r="E78" s="32">
        <f>VLOOKUP(B78,Lagorce!$B$5:$H$72,7,0)</f>
        <v>0</v>
      </c>
      <c r="F78" s="32">
        <v>0</v>
      </c>
      <c r="G78" s="30"/>
      <c r="H78" s="32">
        <f>VLOOKUP(B78,Coutras!$B$5:$H$74,7,0)</f>
        <v>0</v>
      </c>
      <c r="I78" s="32"/>
      <c r="J78" s="9">
        <f t="shared" si="3"/>
        <v>0</v>
      </c>
      <c r="K78" s="4"/>
      <c r="L78" s="1"/>
      <c r="M78" s="1"/>
    </row>
    <row r="79" spans="1:13" ht="19.5" customHeight="1">
      <c r="A79" s="12">
        <v>9</v>
      </c>
      <c r="B79" s="37" t="s">
        <v>84</v>
      </c>
      <c r="C79" s="18">
        <v>1959</v>
      </c>
      <c r="D79" s="32">
        <f>VLOOKUP(B79,Brive!$B$5:$H$74,7,0)</f>
        <v>0</v>
      </c>
      <c r="E79" s="32">
        <f>VLOOKUP(B79,Lagorce!$B$5:$H$72,7,0)</f>
        <v>0</v>
      </c>
      <c r="F79" s="32">
        <v>0</v>
      </c>
      <c r="G79" s="30"/>
      <c r="H79" s="32">
        <f>VLOOKUP(B79,Coutras!$B$5:$H$74,7,0)</f>
        <v>0</v>
      </c>
      <c r="I79" s="32"/>
      <c r="J79" s="9">
        <f t="shared" si="3"/>
        <v>0</v>
      </c>
      <c r="K79" s="4"/>
      <c r="L79" s="1"/>
      <c r="M79" s="1"/>
    </row>
    <row r="80" spans="1:11" s="79" customFormat="1" ht="19.5" customHeight="1">
      <c r="A80" s="12"/>
      <c r="B80" s="81"/>
      <c r="C80" s="80"/>
      <c r="D80" s="77"/>
      <c r="E80" s="77"/>
      <c r="F80" s="77"/>
      <c r="G80" s="77"/>
      <c r="H80" s="77"/>
      <c r="I80" s="78"/>
      <c r="J80" s="78"/>
      <c r="K80" s="4"/>
    </row>
    <row r="81" spans="1:11" s="79" customFormat="1" ht="19.5" customHeight="1">
      <c r="A81" s="12"/>
      <c r="B81" s="96" t="s">
        <v>112</v>
      </c>
      <c r="C81" s="80"/>
      <c r="D81" s="77"/>
      <c r="E81" s="77"/>
      <c r="F81" s="77"/>
      <c r="G81" s="77"/>
      <c r="H81" s="77"/>
      <c r="I81" s="78"/>
      <c r="J81" s="78"/>
      <c r="K81" s="4"/>
    </row>
    <row r="82" spans="1:13" ht="19.5" customHeight="1">
      <c r="A82" s="17">
        <v>1</v>
      </c>
      <c r="B82" s="66" t="s">
        <v>54</v>
      </c>
      <c r="C82" s="18">
        <v>1952</v>
      </c>
      <c r="D82" s="32">
        <f>VLOOKUP(B82,Brive!$B$5:$H$74,7,0)</f>
        <v>64</v>
      </c>
      <c r="E82" s="133"/>
      <c r="F82" s="32">
        <f>VLOOKUP(B82,Courpiac!$B$5:$H$30,7,0)</f>
        <v>57</v>
      </c>
      <c r="G82" s="30"/>
      <c r="H82" s="32">
        <f>VLOOKUP(B82,Coutras!$B$5:$H$74,7,0)</f>
        <v>57</v>
      </c>
      <c r="I82" s="32">
        <v>51</v>
      </c>
      <c r="J82" s="9">
        <f>SUM(D82:I82)</f>
        <v>229</v>
      </c>
      <c r="K82" s="4"/>
      <c r="L82" s="1"/>
      <c r="M82" s="1"/>
    </row>
    <row r="83" spans="1:13" ht="19.5" customHeight="1">
      <c r="A83" s="87">
        <v>2</v>
      </c>
      <c r="B83" s="66" t="s">
        <v>50</v>
      </c>
      <c r="C83" s="18">
        <v>1949</v>
      </c>
      <c r="D83" s="32">
        <f>VLOOKUP(B83,Brive!$B$5:$H$74,7,0)</f>
        <v>61</v>
      </c>
      <c r="E83" s="133"/>
      <c r="F83" s="32">
        <f>VLOOKUP(B83,Courpiac!$B$5:$H$30,7,0)</f>
        <v>54</v>
      </c>
      <c r="G83" s="30"/>
      <c r="H83" s="32">
        <f>VLOOKUP(B83,Coutras!$B$5:$H$74,7,0)</f>
        <v>55</v>
      </c>
      <c r="I83" s="32">
        <v>55</v>
      </c>
      <c r="J83" s="9">
        <f>SUM(D83:I83)</f>
        <v>225</v>
      </c>
      <c r="K83" s="4"/>
      <c r="L83" s="1"/>
      <c r="M83" s="1"/>
    </row>
    <row r="84" spans="1:13" ht="19.5" customHeight="1">
      <c r="A84" s="120">
        <v>3</v>
      </c>
      <c r="B84" s="66" t="s">
        <v>36</v>
      </c>
      <c r="C84" s="18">
        <v>1947</v>
      </c>
      <c r="D84" s="32">
        <f>VLOOKUP(B84,Brive!$B$5:$H$74,7,0)</f>
        <v>0</v>
      </c>
      <c r="E84" s="32">
        <f>VLOOKUP(B84,Lagorce!$B$5:$H$72,7,0)</f>
        <v>82</v>
      </c>
      <c r="F84" s="32">
        <v>0</v>
      </c>
      <c r="G84" s="30"/>
      <c r="H84" s="32">
        <f>VLOOKUP(B84,Coutras!$B$5:$H$74,7,0)</f>
        <v>69</v>
      </c>
      <c r="I84" s="32"/>
      <c r="J84" s="9">
        <f>SUM(D84:I84)</f>
        <v>151</v>
      </c>
      <c r="K84" s="4"/>
      <c r="L84" s="1"/>
      <c r="M84" s="1"/>
    </row>
    <row r="85" spans="1:13" ht="19.5" customHeight="1">
      <c r="A85" s="12">
        <v>4</v>
      </c>
      <c r="B85" s="66" t="s">
        <v>53</v>
      </c>
      <c r="C85" s="18">
        <v>1951</v>
      </c>
      <c r="D85" s="32">
        <f>VLOOKUP(B85,Brive!$B$5:$H$74,7,0)</f>
        <v>0</v>
      </c>
      <c r="E85" s="32">
        <f>VLOOKUP(B85,Lagorce!$B$5:$H$72,7,0)</f>
        <v>47</v>
      </c>
      <c r="F85" s="32">
        <f>VLOOKUP(B85,Courpiac!$B$5:$H$30,7,0)</f>
        <v>63</v>
      </c>
      <c r="G85" s="30"/>
      <c r="H85" s="32">
        <f>VLOOKUP(B85,Coutras!$B$5:$H$74,7,0)</f>
        <v>0</v>
      </c>
      <c r="I85" s="32"/>
      <c r="J85" s="9">
        <f>SUM(D85:I85)</f>
        <v>110</v>
      </c>
      <c r="K85" s="4"/>
      <c r="L85" s="1"/>
      <c r="M85" s="1"/>
    </row>
    <row r="86" spans="1:13" ht="19.5" customHeight="1">
      <c r="A86" s="16">
        <v>5</v>
      </c>
      <c r="B86" s="66" t="s">
        <v>86</v>
      </c>
      <c r="C86" s="18">
        <v>1952</v>
      </c>
      <c r="D86" s="32">
        <f>VLOOKUP(B86,Brive!$B$5:$H$74,7,0)</f>
        <v>0</v>
      </c>
      <c r="E86" s="32">
        <f>VLOOKUP(B86,Lagorce!$B$5:$H$72,7,0)</f>
        <v>0</v>
      </c>
      <c r="F86" s="32">
        <v>0</v>
      </c>
      <c r="G86" s="30"/>
      <c r="H86" s="32">
        <f>VLOOKUP(B86,Coutras!$B$5:$H$74,7,0)</f>
        <v>0</v>
      </c>
      <c r="I86" s="32"/>
      <c r="J86" s="9">
        <f>SUM(D86:I86)</f>
        <v>0</v>
      </c>
      <c r="K86" s="4"/>
      <c r="L86" s="1"/>
      <c r="M86" s="1"/>
    </row>
    <row r="87" spans="1:11" s="79" customFormat="1" ht="19.5" customHeight="1">
      <c r="A87" s="76"/>
      <c r="B87" s="81"/>
      <c r="C87" s="82"/>
      <c r="D87" s="77"/>
      <c r="E87" s="77"/>
      <c r="F87" s="77"/>
      <c r="G87" s="77"/>
      <c r="H87" s="77"/>
      <c r="I87" s="78"/>
      <c r="J87" s="78"/>
      <c r="K87" s="4"/>
    </row>
    <row r="88" spans="1:11" s="79" customFormat="1" ht="19.5" customHeight="1">
      <c r="A88" s="76"/>
      <c r="B88" s="97" t="s">
        <v>113</v>
      </c>
      <c r="C88" s="82"/>
      <c r="D88" s="77"/>
      <c r="E88" s="77"/>
      <c r="F88" s="77"/>
      <c r="G88" s="77"/>
      <c r="H88" s="77"/>
      <c r="I88" s="78"/>
      <c r="J88" s="78"/>
      <c r="K88" s="4"/>
    </row>
    <row r="89" spans="1:13" ht="19.5" customHeight="1">
      <c r="A89" s="17">
        <v>1</v>
      </c>
      <c r="B89" s="65" t="s">
        <v>31</v>
      </c>
      <c r="C89" s="70">
        <v>1941</v>
      </c>
      <c r="D89" s="32">
        <f>VLOOKUP(B89,Brive!$B$5:$H$74,7,0)</f>
        <v>74</v>
      </c>
      <c r="E89" s="32">
        <f>VLOOKUP(B89,Lagorce!$B$5:$H$72,7,0)</f>
        <v>97</v>
      </c>
      <c r="F89" s="32">
        <f>VLOOKUP(B89,Courpiac!$B$5:$H$30,7,0)</f>
        <v>91.33</v>
      </c>
      <c r="G89" s="30"/>
      <c r="H89" s="133"/>
      <c r="I89" s="32">
        <v>79</v>
      </c>
      <c r="J89" s="9">
        <f>SUM(D89:I89)</f>
        <v>341.33</v>
      </c>
      <c r="K89" s="4"/>
      <c r="L89" s="1"/>
      <c r="M89" s="1"/>
    </row>
    <row r="90" spans="1:13" ht="19.5" customHeight="1">
      <c r="A90" s="85">
        <v>2</v>
      </c>
      <c r="B90" s="65" t="s">
        <v>80</v>
      </c>
      <c r="C90" s="18">
        <v>1943</v>
      </c>
      <c r="D90" s="32">
        <f>VLOOKUP(B90,Brive!$B$5:$H$74,7,0)</f>
        <v>0</v>
      </c>
      <c r="E90" s="32">
        <f>VLOOKUP(B90,Lagorce!$B$5:$H$72,7,0)</f>
        <v>0</v>
      </c>
      <c r="F90" s="32">
        <v>0</v>
      </c>
      <c r="G90" s="30"/>
      <c r="H90" s="32">
        <f>VLOOKUP(B90,Coutras!$B$5:$H$74,7,0)</f>
        <v>0</v>
      </c>
      <c r="I90" s="32"/>
      <c r="J90" s="9">
        <f>SUM(D90:I90)</f>
        <v>0</v>
      </c>
      <c r="K90" s="4"/>
      <c r="L90" s="1"/>
      <c r="M90" s="1"/>
    </row>
    <row r="91" spans="1:11" s="79" customFormat="1" ht="19.5" customHeight="1">
      <c r="A91" s="16"/>
      <c r="B91" s="33"/>
      <c r="C91" s="80"/>
      <c r="D91" s="77"/>
      <c r="E91" s="77"/>
      <c r="F91" s="77"/>
      <c r="G91" s="77"/>
      <c r="H91" s="77"/>
      <c r="I91" s="78"/>
      <c r="J91" s="78"/>
      <c r="K91" s="4"/>
    </row>
    <row r="92" spans="1:13" ht="19.5" customHeight="1">
      <c r="A92" s="12"/>
      <c r="B92" s="34" t="s">
        <v>59</v>
      </c>
      <c r="C92" s="72"/>
      <c r="D92" s="32">
        <f>VLOOKUP(B92,Brive!$B$5:$H$74,7,0)</f>
        <v>0</v>
      </c>
      <c r="E92" s="32">
        <f>VLOOKUP(B92,Lagorce!$B$5:$H$72,7,0)</f>
        <v>0</v>
      </c>
      <c r="F92" s="32">
        <v>0</v>
      </c>
      <c r="G92" s="30"/>
      <c r="H92" s="32">
        <f>VLOOKUP(B92,Coutras!$B$5:$H$74,7,0)</f>
        <v>0</v>
      </c>
      <c r="I92" s="32"/>
      <c r="J92" s="9">
        <f aca="true" t="shared" si="4" ref="J92:J102">SUM(D92:I92)</f>
        <v>0</v>
      </c>
      <c r="K92" s="4"/>
      <c r="L92" s="1"/>
      <c r="M92" s="1"/>
    </row>
    <row r="93" spans="1:13" ht="19.5" customHeight="1">
      <c r="A93" s="12"/>
      <c r="B93" s="34" t="s">
        <v>60</v>
      </c>
      <c r="C93" s="72"/>
      <c r="D93" s="32">
        <f>VLOOKUP(B93,Brive!$B$5:$H$74,7,0)</f>
        <v>0</v>
      </c>
      <c r="E93" s="32">
        <f>VLOOKUP(B93,Lagorce!$B$5:$H$74,7,0)</f>
        <v>0</v>
      </c>
      <c r="F93" s="32">
        <v>0</v>
      </c>
      <c r="G93" s="30"/>
      <c r="H93" s="32">
        <f>VLOOKUP(B93,Coutras!$B$5:$H$74,7,0)</f>
        <v>0</v>
      </c>
      <c r="I93" s="32"/>
      <c r="J93" s="9">
        <f t="shared" si="4"/>
        <v>0</v>
      </c>
      <c r="K93" s="4"/>
      <c r="L93" s="1"/>
      <c r="M93" s="1"/>
    </row>
    <row r="94" spans="1:13" ht="19.5" customHeight="1">
      <c r="A94" s="12"/>
      <c r="B94" s="34" t="s">
        <v>62</v>
      </c>
      <c r="C94" s="72"/>
      <c r="D94" s="32">
        <f>VLOOKUP(B94,Brive!$B$5:$H$74,7,0)</f>
        <v>0</v>
      </c>
      <c r="E94" s="32">
        <f>VLOOKUP(B94,Lagorce!$B$5:$H$72,7,0)</f>
        <v>0</v>
      </c>
      <c r="F94" s="32">
        <v>0</v>
      </c>
      <c r="G94" s="30"/>
      <c r="H94" s="32">
        <f>VLOOKUP(B94,Coutras!$B$5:$H$74,7,0)</f>
        <v>0</v>
      </c>
      <c r="I94" s="32"/>
      <c r="J94" s="9">
        <f t="shared" si="4"/>
        <v>0</v>
      </c>
      <c r="K94" s="4"/>
      <c r="L94" s="1"/>
      <c r="M94" s="1"/>
    </row>
    <row r="95" spans="1:13" ht="19.5" customHeight="1">
      <c r="A95" s="12"/>
      <c r="B95" s="34" t="s">
        <v>63</v>
      </c>
      <c r="C95" s="72"/>
      <c r="D95" s="32">
        <f>VLOOKUP(B95,Brive!$B$5:$H$74,7,0)</f>
        <v>0</v>
      </c>
      <c r="E95" s="32">
        <f>VLOOKUP(B95,Lagorce!$B$5:$H$72,7,0)</f>
        <v>0</v>
      </c>
      <c r="F95" s="32">
        <v>0</v>
      </c>
      <c r="G95" s="30"/>
      <c r="H95" s="32">
        <f>VLOOKUP(B95,Coutras!$B$5:$H$74,7,0)</f>
        <v>0</v>
      </c>
      <c r="I95" s="32"/>
      <c r="J95" s="9">
        <f t="shared" si="4"/>
        <v>0</v>
      </c>
      <c r="K95" s="4"/>
      <c r="L95" s="1"/>
      <c r="M95" s="1"/>
    </row>
    <row r="96" spans="1:13" ht="19.5" customHeight="1">
      <c r="A96" s="12"/>
      <c r="B96" s="34" t="s">
        <v>64</v>
      </c>
      <c r="C96" s="72"/>
      <c r="D96" s="32">
        <f>VLOOKUP(B96,Brive!$B$5:$H$74,7,0)</f>
        <v>0</v>
      </c>
      <c r="E96" s="32">
        <f>VLOOKUP(B96,Lagorce!$B$5:$H$72,7,0)</f>
        <v>0</v>
      </c>
      <c r="F96" s="32">
        <v>0</v>
      </c>
      <c r="G96" s="30"/>
      <c r="H96" s="32">
        <f>VLOOKUP(B96,Coutras!$B$5:$H$74,7,0)</f>
        <v>0</v>
      </c>
      <c r="I96" s="32"/>
      <c r="J96" s="9">
        <f t="shared" si="4"/>
        <v>0</v>
      </c>
      <c r="K96" s="4"/>
      <c r="L96" s="1"/>
      <c r="M96" s="1"/>
    </row>
    <row r="97" spans="1:13" ht="19.5" customHeight="1">
      <c r="A97" s="12"/>
      <c r="B97" s="33" t="s">
        <v>70</v>
      </c>
      <c r="C97" s="18"/>
      <c r="D97" s="32">
        <f>VLOOKUP(B97,Brive!$B$5:$H$74,7,0)</f>
        <v>0</v>
      </c>
      <c r="E97" s="32">
        <f>VLOOKUP(B97,Lagorce!$B$5:$H$72,7,0)</f>
        <v>0</v>
      </c>
      <c r="F97" s="32">
        <v>0</v>
      </c>
      <c r="G97" s="30"/>
      <c r="H97" s="32">
        <f>VLOOKUP(B97,Coutras!$B$5:$H$74,7,0)</f>
        <v>0</v>
      </c>
      <c r="I97" s="32"/>
      <c r="J97" s="9">
        <f t="shared" si="4"/>
        <v>0</v>
      </c>
      <c r="K97" s="4"/>
      <c r="L97" s="1"/>
      <c r="M97" s="1"/>
    </row>
    <row r="98" spans="1:13" ht="19.5" customHeight="1">
      <c r="A98" s="12"/>
      <c r="B98" s="33" t="s">
        <v>71</v>
      </c>
      <c r="C98" s="18"/>
      <c r="D98" s="32">
        <f>VLOOKUP(B98,Brive!$B$5:$H$74,7,0)</f>
        <v>0</v>
      </c>
      <c r="E98" s="32">
        <f>VLOOKUP(B98,Lagorce!$B$5:$H$72,7,0)</f>
        <v>0</v>
      </c>
      <c r="F98" s="32">
        <v>0</v>
      </c>
      <c r="G98" s="30"/>
      <c r="H98" s="32">
        <f>VLOOKUP(B98,Coutras!$B$5:$H$74,7,0)</f>
        <v>0</v>
      </c>
      <c r="I98" s="32"/>
      <c r="J98" s="9">
        <f t="shared" si="4"/>
        <v>0</v>
      </c>
      <c r="K98" s="4"/>
      <c r="L98" s="1"/>
      <c r="M98" s="1"/>
    </row>
    <row r="99" spans="1:13" ht="19.5" customHeight="1">
      <c r="A99" s="12"/>
      <c r="B99" s="33" t="s">
        <v>75</v>
      </c>
      <c r="C99" s="18"/>
      <c r="D99" s="32">
        <f>VLOOKUP(B99,Brive!$B$5:$H$74,7,0)</f>
        <v>0</v>
      </c>
      <c r="E99" s="32">
        <f>VLOOKUP(B99,Lagorce!$B$5:$H$72,7,0)</f>
        <v>0</v>
      </c>
      <c r="F99" s="32">
        <v>0</v>
      </c>
      <c r="G99" s="30"/>
      <c r="H99" s="32">
        <f>VLOOKUP(B99,Coutras!$B$5:$H$74,7,0)</f>
        <v>0</v>
      </c>
      <c r="I99" s="32"/>
      <c r="J99" s="9">
        <f t="shared" si="4"/>
        <v>0</v>
      </c>
      <c r="K99" s="4"/>
      <c r="L99" s="1"/>
      <c r="M99" s="1"/>
    </row>
    <row r="100" spans="1:13" ht="19.5" customHeight="1">
      <c r="A100" s="12"/>
      <c r="B100" s="33" t="s">
        <v>81</v>
      </c>
      <c r="C100" s="18"/>
      <c r="D100" s="32">
        <f>VLOOKUP(B100,Brive!$B$5:$H$74,7,0)</f>
        <v>0</v>
      </c>
      <c r="E100" s="32">
        <f>VLOOKUP(B100,Lagorce!$B$5:$H$72,7,0)</f>
        <v>0</v>
      </c>
      <c r="F100" s="32">
        <v>0</v>
      </c>
      <c r="G100" s="30"/>
      <c r="H100" s="32">
        <f>VLOOKUP(B100,Coutras!$B$5:$H$74,7,0)</f>
        <v>0</v>
      </c>
      <c r="I100" s="32"/>
      <c r="J100" s="9">
        <f t="shared" si="4"/>
        <v>0</v>
      </c>
      <c r="K100" s="4"/>
      <c r="L100" s="1"/>
      <c r="M100" s="1"/>
    </row>
    <row r="101" spans="1:13" ht="19.5" customHeight="1">
      <c r="A101" s="12"/>
      <c r="B101" s="33" t="s">
        <v>88</v>
      </c>
      <c r="C101" s="18"/>
      <c r="D101" s="32">
        <f>VLOOKUP(B101,Brive!$B$5:$H$74,7,0)</f>
        <v>0</v>
      </c>
      <c r="E101" s="32">
        <f>VLOOKUP(B101,Lagorce!$B$5:$H$72,7,0)</f>
        <v>0</v>
      </c>
      <c r="F101" s="32">
        <v>0</v>
      </c>
      <c r="G101" s="30"/>
      <c r="H101" s="32">
        <f>VLOOKUP(B101,Coutras!$B$5:$H$74,7,0)</f>
        <v>0</v>
      </c>
      <c r="I101" s="32"/>
      <c r="J101" s="9">
        <f t="shared" si="4"/>
        <v>0</v>
      </c>
      <c r="K101" s="4"/>
      <c r="L101" s="1"/>
      <c r="M101" s="1"/>
    </row>
    <row r="102" spans="1:13" ht="19.5" customHeight="1">
      <c r="A102" s="12"/>
      <c r="B102" s="33" t="s">
        <v>89</v>
      </c>
      <c r="C102" s="18"/>
      <c r="D102" s="32">
        <f>VLOOKUP(B102,Brive!$B$5:$H$74,7,0)</f>
        <v>0</v>
      </c>
      <c r="E102" s="32">
        <f>VLOOKUP(B102,Lagorce!$B$5:$H$72,7,0)</f>
        <v>0</v>
      </c>
      <c r="F102" s="32">
        <v>0</v>
      </c>
      <c r="G102" s="30"/>
      <c r="H102" s="32">
        <f>VLOOKUP(B102,Coutras!$B$5:$H$74,7,0)</f>
        <v>0</v>
      </c>
      <c r="I102" s="32"/>
      <c r="J102" s="9">
        <f t="shared" si="4"/>
        <v>0</v>
      </c>
      <c r="K102" s="4"/>
      <c r="L102" s="1"/>
      <c r="M102" s="1"/>
    </row>
    <row r="103" spans="11:13" ht="18.75">
      <c r="K103" s="4"/>
      <c r="L103" s="1"/>
      <c r="M103" s="1"/>
    </row>
    <row r="104" spans="11:13" ht="18.75">
      <c r="K104" s="4"/>
      <c r="L104" s="1"/>
      <c r="M104" s="1"/>
    </row>
    <row r="105" spans="11:13" ht="18.75">
      <c r="K105" s="4"/>
      <c r="L105" s="1"/>
      <c r="M105" s="1"/>
    </row>
    <row r="106" spans="11:13" ht="18.75">
      <c r="K106" s="4"/>
      <c r="L106" s="1"/>
      <c r="M106" s="1"/>
    </row>
    <row r="107" spans="12:13" ht="16.5">
      <c r="L107" s="1"/>
      <c r="M107" s="1"/>
    </row>
    <row r="108" spans="12:13" ht="16.5">
      <c r="L108" s="1"/>
      <c r="M108" s="1"/>
    </row>
    <row r="109" spans="12:13" ht="16.5">
      <c r="L109" s="1"/>
      <c r="M109" s="1"/>
    </row>
    <row r="110" spans="12:13" ht="16.5">
      <c r="L110" s="1"/>
      <c r="M110" s="1"/>
    </row>
    <row r="111" spans="12:13" ht="16.5">
      <c r="L111" s="1"/>
      <c r="M11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IV16384"/>
    </sheetView>
  </sheetViews>
  <sheetFormatPr defaultColWidth="7.10546875" defaultRowHeight="16.5"/>
  <cols>
    <col min="1" max="1" width="22.77734375" style="0" customWidth="1"/>
    <col min="2" max="10" width="9.88671875" style="0" customWidth="1"/>
  </cols>
  <sheetData>
    <row r="1" spans="1:10" ht="48" customHeight="1">
      <c r="A1" s="139" t="s">
        <v>138</v>
      </c>
      <c r="B1" s="140"/>
      <c r="C1" s="140"/>
      <c r="D1" s="140"/>
      <c r="E1" s="140"/>
      <c r="F1" s="140"/>
      <c r="G1" s="140"/>
      <c r="H1" s="140"/>
      <c r="I1" s="140"/>
      <c r="J1" s="141"/>
    </row>
    <row r="2" spans="1:10" s="145" customFormat="1" ht="34.5" customHeight="1">
      <c r="A2" s="142" t="s">
        <v>114</v>
      </c>
      <c r="B2" s="143" t="s">
        <v>139</v>
      </c>
      <c r="C2" s="144" t="s">
        <v>140</v>
      </c>
      <c r="D2" s="144"/>
      <c r="E2" s="144" t="s">
        <v>141</v>
      </c>
      <c r="F2" s="144"/>
      <c r="G2" s="144" t="s">
        <v>142</v>
      </c>
      <c r="H2" s="144" t="s">
        <v>143</v>
      </c>
      <c r="I2" s="144"/>
      <c r="J2" s="144" t="s">
        <v>144</v>
      </c>
    </row>
    <row r="3" spans="1:10" s="145" customFormat="1" ht="34.5" customHeight="1">
      <c r="A3" s="146"/>
      <c r="B3" s="143"/>
      <c r="C3" s="147" t="s">
        <v>145</v>
      </c>
      <c r="D3" s="147" t="s">
        <v>146</v>
      </c>
      <c r="E3" s="147" t="s">
        <v>145</v>
      </c>
      <c r="F3" s="147" t="s">
        <v>146</v>
      </c>
      <c r="G3" s="144"/>
      <c r="H3" s="147" t="s">
        <v>145</v>
      </c>
      <c r="I3" s="147" t="s">
        <v>146</v>
      </c>
      <c r="J3" s="144"/>
    </row>
    <row r="4" spans="1:13" ht="16.5">
      <c r="A4" s="148" t="s">
        <v>52</v>
      </c>
      <c r="B4" s="149">
        <v>10.456633333333333</v>
      </c>
      <c r="C4" s="150">
        <v>44</v>
      </c>
      <c r="D4" s="151">
        <f aca="true" t="shared" si="0" ref="D4:D16">C4-B4</f>
        <v>33.54336666666667</v>
      </c>
      <c r="E4" s="150">
        <v>46</v>
      </c>
      <c r="F4" s="151">
        <f aca="true" t="shared" si="1" ref="F4:F16">E4-B4</f>
        <v>35.54336666666667</v>
      </c>
      <c r="G4" s="151">
        <f aca="true" t="shared" si="2" ref="G4:G16">D4+F4</f>
        <v>69.08673333333334</v>
      </c>
      <c r="H4" s="150">
        <v>49</v>
      </c>
      <c r="I4" s="151">
        <f aca="true" t="shared" si="3" ref="I4:I16">H4-B4</f>
        <v>38.54336666666667</v>
      </c>
      <c r="J4" s="151">
        <f aca="true" t="shared" si="4" ref="J4:J16">G4+I4</f>
        <v>107.63010000000001</v>
      </c>
      <c r="K4" s="145"/>
      <c r="L4" s="145"/>
      <c r="M4" s="145"/>
    </row>
    <row r="5" spans="1:13" ht="16.5">
      <c r="A5" s="148" t="s">
        <v>34</v>
      </c>
      <c r="B5" s="149">
        <v>5.04795</v>
      </c>
      <c r="C5" s="150">
        <v>42</v>
      </c>
      <c r="D5" s="151">
        <f t="shared" si="0"/>
        <v>36.95205</v>
      </c>
      <c r="E5" s="150">
        <v>40</v>
      </c>
      <c r="F5" s="151">
        <f t="shared" si="1"/>
        <v>34.95205</v>
      </c>
      <c r="G5" s="151">
        <f t="shared" si="2"/>
        <v>71.9041</v>
      </c>
      <c r="H5" s="150">
        <v>43</v>
      </c>
      <c r="I5" s="151">
        <f t="shared" si="3"/>
        <v>37.95205</v>
      </c>
      <c r="J5" s="151">
        <f t="shared" si="4"/>
        <v>109.85615</v>
      </c>
      <c r="K5" s="145"/>
      <c r="L5" s="145"/>
      <c r="M5" s="145"/>
    </row>
    <row r="6" spans="1:13" ht="16.5">
      <c r="A6" s="148" t="s">
        <v>44</v>
      </c>
      <c r="B6" s="149">
        <v>5.4058166666666665</v>
      </c>
      <c r="C6" s="150">
        <v>48</v>
      </c>
      <c r="D6" s="151">
        <f t="shared" si="0"/>
        <v>42.59418333333333</v>
      </c>
      <c r="E6" s="150">
        <v>44</v>
      </c>
      <c r="F6" s="151">
        <f t="shared" si="1"/>
        <v>38.59418333333333</v>
      </c>
      <c r="G6" s="151">
        <f t="shared" si="2"/>
        <v>81.18836666666667</v>
      </c>
      <c r="H6" s="150">
        <v>42</v>
      </c>
      <c r="I6" s="151">
        <f t="shared" si="3"/>
        <v>36.59418333333333</v>
      </c>
      <c r="J6" s="151">
        <f t="shared" si="4"/>
        <v>117.78255</v>
      </c>
      <c r="K6" s="145"/>
      <c r="L6" s="145"/>
      <c r="M6" s="145"/>
    </row>
    <row r="7" spans="1:13" ht="16.5">
      <c r="A7" s="148" t="s">
        <v>130</v>
      </c>
      <c r="B7" s="149">
        <v>3.9848250000000003</v>
      </c>
      <c r="C7" s="150">
        <v>46</v>
      </c>
      <c r="D7" s="151">
        <f t="shared" si="0"/>
        <v>42.015175</v>
      </c>
      <c r="E7" s="150">
        <v>41</v>
      </c>
      <c r="F7" s="151">
        <f t="shared" si="1"/>
        <v>37.015175</v>
      </c>
      <c r="G7" s="151">
        <f t="shared" si="2"/>
        <v>79.03035</v>
      </c>
      <c r="H7" s="150">
        <v>43</v>
      </c>
      <c r="I7" s="151">
        <f t="shared" si="3"/>
        <v>39.015175</v>
      </c>
      <c r="J7" s="151">
        <f t="shared" si="4"/>
        <v>118.045525</v>
      </c>
      <c r="K7" s="145"/>
      <c r="L7" s="145"/>
      <c r="M7" s="145"/>
    </row>
    <row r="8" spans="1:13" ht="16.5">
      <c r="A8" s="148" t="s">
        <v>36</v>
      </c>
      <c r="B8" s="149">
        <v>6.8971</v>
      </c>
      <c r="C8" s="150">
        <v>47</v>
      </c>
      <c r="D8" s="151">
        <f t="shared" si="0"/>
        <v>40.1029</v>
      </c>
      <c r="E8" s="150">
        <v>47</v>
      </c>
      <c r="F8" s="151">
        <f t="shared" si="1"/>
        <v>40.1029</v>
      </c>
      <c r="G8" s="151">
        <f t="shared" si="2"/>
        <v>80.2058</v>
      </c>
      <c r="H8" s="150">
        <v>45</v>
      </c>
      <c r="I8" s="151">
        <f t="shared" si="3"/>
        <v>38.1029</v>
      </c>
      <c r="J8" s="151">
        <f t="shared" si="4"/>
        <v>118.30869999999999</v>
      </c>
      <c r="K8" s="145"/>
      <c r="L8" s="145"/>
      <c r="M8" s="145"/>
    </row>
    <row r="9" spans="1:13" ht="16.5">
      <c r="A9" s="148" t="s">
        <v>46</v>
      </c>
      <c r="B9" s="149">
        <v>6.354606666666667</v>
      </c>
      <c r="C9" s="150">
        <v>48</v>
      </c>
      <c r="D9" s="151">
        <f t="shared" si="0"/>
        <v>41.64539333333333</v>
      </c>
      <c r="E9" s="150">
        <v>44</v>
      </c>
      <c r="F9" s="151">
        <f t="shared" si="1"/>
        <v>37.64539333333333</v>
      </c>
      <c r="G9" s="151">
        <f t="shared" si="2"/>
        <v>79.29078666666666</v>
      </c>
      <c r="H9" s="150">
        <v>46</v>
      </c>
      <c r="I9" s="151">
        <f t="shared" si="3"/>
        <v>39.64539333333333</v>
      </c>
      <c r="J9" s="151">
        <f t="shared" si="4"/>
        <v>118.93618</v>
      </c>
      <c r="K9" s="145"/>
      <c r="L9" s="145"/>
      <c r="M9" s="145"/>
    </row>
    <row r="10" spans="1:13" ht="16.5">
      <c r="A10" s="148" t="s">
        <v>50</v>
      </c>
      <c r="B10" s="149">
        <v>12.732866666666666</v>
      </c>
      <c r="C10" s="150">
        <v>49</v>
      </c>
      <c r="D10" s="151">
        <f t="shared" si="0"/>
        <v>36.267133333333334</v>
      </c>
      <c r="E10" s="150">
        <v>56</v>
      </c>
      <c r="F10" s="151">
        <f t="shared" si="1"/>
        <v>43.267133333333334</v>
      </c>
      <c r="G10" s="151">
        <f t="shared" si="2"/>
        <v>79.53426666666667</v>
      </c>
      <c r="H10" s="150">
        <v>53</v>
      </c>
      <c r="I10" s="151">
        <f t="shared" si="3"/>
        <v>40.267133333333334</v>
      </c>
      <c r="J10" s="151">
        <f t="shared" si="4"/>
        <v>119.8014</v>
      </c>
      <c r="K10" s="145"/>
      <c r="L10" s="145"/>
      <c r="M10" s="145"/>
    </row>
    <row r="11" spans="1:13" ht="16.5">
      <c r="A11" s="148" t="s">
        <v>57</v>
      </c>
      <c r="B11" s="149">
        <v>5.824773333333334</v>
      </c>
      <c r="C11" s="150">
        <v>48</v>
      </c>
      <c r="D11" s="151">
        <f t="shared" si="0"/>
        <v>42.17522666666667</v>
      </c>
      <c r="E11" s="150">
        <v>45</v>
      </c>
      <c r="F11" s="151">
        <f t="shared" si="1"/>
        <v>39.17522666666667</v>
      </c>
      <c r="G11" s="151">
        <f t="shared" si="2"/>
        <v>81.35045333333333</v>
      </c>
      <c r="H11" s="150">
        <v>46</v>
      </c>
      <c r="I11" s="151">
        <f t="shared" si="3"/>
        <v>40.17522666666667</v>
      </c>
      <c r="J11" s="151">
        <f t="shared" si="4"/>
        <v>121.52568</v>
      </c>
      <c r="K11" s="145"/>
      <c r="L11" s="145"/>
      <c r="M11" s="145"/>
    </row>
    <row r="12" spans="1:13" ht="16.5">
      <c r="A12" s="148" t="s">
        <v>38</v>
      </c>
      <c r="B12" s="149">
        <v>6.321811111111113</v>
      </c>
      <c r="C12" s="150">
        <v>54</v>
      </c>
      <c r="D12" s="151">
        <f t="shared" si="0"/>
        <v>47.67818888888889</v>
      </c>
      <c r="E12" s="150">
        <v>43</v>
      </c>
      <c r="F12" s="151">
        <f t="shared" si="1"/>
        <v>36.67818888888889</v>
      </c>
      <c r="G12" s="151">
        <f t="shared" si="2"/>
        <v>84.35637777777778</v>
      </c>
      <c r="H12" s="150">
        <v>45</v>
      </c>
      <c r="I12" s="151">
        <f t="shared" si="3"/>
        <v>38.67818888888889</v>
      </c>
      <c r="J12" s="151">
        <f t="shared" si="4"/>
        <v>123.03456666666668</v>
      </c>
      <c r="K12" s="145"/>
      <c r="L12" s="145"/>
      <c r="M12" s="145"/>
    </row>
    <row r="13" spans="1:13" ht="16.5">
      <c r="A13" s="148" t="s">
        <v>35</v>
      </c>
      <c r="B13" s="149">
        <v>4.603553333333333</v>
      </c>
      <c r="C13" s="150">
        <v>43</v>
      </c>
      <c r="D13" s="151">
        <f t="shared" si="0"/>
        <v>38.39644666666667</v>
      </c>
      <c r="E13" s="150">
        <v>49</v>
      </c>
      <c r="F13" s="151">
        <f t="shared" si="1"/>
        <v>44.39644666666667</v>
      </c>
      <c r="G13" s="151">
        <f t="shared" si="2"/>
        <v>82.79289333333334</v>
      </c>
      <c r="H13" s="150">
        <v>48</v>
      </c>
      <c r="I13" s="151">
        <f t="shared" si="3"/>
        <v>43.39644666666667</v>
      </c>
      <c r="J13" s="151">
        <f t="shared" si="4"/>
        <v>126.18934000000002</v>
      </c>
      <c r="K13" s="145"/>
      <c r="L13" s="145"/>
      <c r="M13" s="145"/>
    </row>
    <row r="14" spans="1:13" ht="16.5">
      <c r="A14" s="148" t="s">
        <v>32</v>
      </c>
      <c r="B14" s="149">
        <v>3.4274</v>
      </c>
      <c r="C14" s="150">
        <v>39</v>
      </c>
      <c r="D14" s="151">
        <f t="shared" si="0"/>
        <v>35.5726</v>
      </c>
      <c r="E14" s="150">
        <v>48</v>
      </c>
      <c r="F14" s="151">
        <f t="shared" si="1"/>
        <v>44.5726</v>
      </c>
      <c r="G14" s="151">
        <f t="shared" si="2"/>
        <v>80.1452</v>
      </c>
      <c r="H14" s="150">
        <v>52</v>
      </c>
      <c r="I14" s="151">
        <f t="shared" si="3"/>
        <v>48.5726</v>
      </c>
      <c r="J14" s="151">
        <f t="shared" si="4"/>
        <v>128.7178</v>
      </c>
      <c r="K14" s="145"/>
      <c r="L14" s="145"/>
      <c r="M14" s="145"/>
    </row>
    <row r="15" spans="1:13" ht="16.5">
      <c r="A15" s="148" t="s">
        <v>48</v>
      </c>
      <c r="B15" s="149">
        <v>11.534316666666667</v>
      </c>
      <c r="C15" s="150">
        <v>57</v>
      </c>
      <c r="D15" s="151">
        <f t="shared" si="0"/>
        <v>45.46568333333333</v>
      </c>
      <c r="E15" s="150">
        <v>53</v>
      </c>
      <c r="F15" s="151">
        <f t="shared" si="1"/>
        <v>41.46568333333333</v>
      </c>
      <c r="G15" s="151">
        <f t="shared" si="2"/>
        <v>86.93136666666666</v>
      </c>
      <c r="H15" s="150">
        <v>54</v>
      </c>
      <c r="I15" s="151">
        <f t="shared" si="3"/>
        <v>42.46568333333333</v>
      </c>
      <c r="J15" s="151">
        <f t="shared" si="4"/>
        <v>129.39704999999998</v>
      </c>
      <c r="K15" s="145"/>
      <c r="L15" s="145"/>
      <c r="M15" s="145"/>
    </row>
    <row r="16" spans="1:13" ht="16.5">
      <c r="A16" s="148" t="s">
        <v>40</v>
      </c>
      <c r="B16" s="149">
        <v>8.124108333333334</v>
      </c>
      <c r="C16" s="150">
        <v>54</v>
      </c>
      <c r="D16" s="151">
        <f t="shared" si="0"/>
        <v>45.87589166666667</v>
      </c>
      <c r="E16" s="150">
        <v>53</v>
      </c>
      <c r="F16" s="151">
        <f t="shared" si="1"/>
        <v>44.87589166666667</v>
      </c>
      <c r="G16" s="151">
        <f t="shared" si="2"/>
        <v>90.75178333333334</v>
      </c>
      <c r="H16" s="150">
        <v>50</v>
      </c>
      <c r="I16" s="151">
        <f t="shared" si="3"/>
        <v>41.87589166666667</v>
      </c>
      <c r="J16" s="151">
        <f t="shared" si="4"/>
        <v>132.627675</v>
      </c>
      <c r="K16" s="145"/>
      <c r="L16" s="145"/>
      <c r="M16" s="145"/>
    </row>
    <row r="19" spans="1:6" ht="16.5">
      <c r="A19" s="152" t="s">
        <v>147</v>
      </c>
      <c r="B19" s="153"/>
      <c r="C19" s="153"/>
      <c r="D19" s="153"/>
      <c r="E19" s="153"/>
      <c r="F19" s="154"/>
    </row>
    <row r="20" spans="1:6" ht="33">
      <c r="A20" s="142" t="s">
        <v>114</v>
      </c>
      <c r="B20" s="155" t="s">
        <v>140</v>
      </c>
      <c r="C20" s="155" t="s">
        <v>141</v>
      </c>
      <c r="D20" s="156" t="s">
        <v>142</v>
      </c>
      <c r="E20" s="155" t="s">
        <v>143</v>
      </c>
      <c r="F20" s="156" t="s">
        <v>144</v>
      </c>
    </row>
    <row r="21" spans="1:6" ht="16.5">
      <c r="A21" s="148" t="s">
        <v>148</v>
      </c>
      <c r="B21" s="157">
        <v>54</v>
      </c>
      <c r="C21" s="157">
        <v>53</v>
      </c>
      <c r="D21" s="157">
        <f>B21+C21</f>
        <v>107</v>
      </c>
      <c r="E21" s="157">
        <v>48</v>
      </c>
      <c r="F21" s="157">
        <f>D21+E21</f>
        <v>155</v>
      </c>
    </row>
    <row r="22" spans="1:6" ht="16.5">
      <c r="A22" s="148" t="s">
        <v>149</v>
      </c>
      <c r="B22" s="157">
        <v>52</v>
      </c>
      <c r="C22" s="157">
        <v>52</v>
      </c>
      <c r="D22" s="157">
        <f>B22+C22</f>
        <v>104</v>
      </c>
      <c r="E22" s="157">
        <v>51</v>
      </c>
      <c r="F22" s="157">
        <f>D22+E22</f>
        <v>155</v>
      </c>
    </row>
    <row r="23" spans="1:6" ht="16.5">
      <c r="A23" s="148" t="s">
        <v>150</v>
      </c>
      <c r="B23" s="157">
        <v>50</v>
      </c>
      <c r="C23" s="157">
        <v>46</v>
      </c>
      <c r="D23" s="157">
        <f>B23+C23</f>
        <v>96</v>
      </c>
      <c r="E23" s="157">
        <v>999</v>
      </c>
      <c r="F23" s="157">
        <f>D23+E23</f>
        <v>1095</v>
      </c>
    </row>
  </sheetData>
  <sheetProtection/>
  <mergeCells count="8">
    <mergeCell ref="A19:F19"/>
    <mergeCell ref="A1:J1"/>
    <mergeCell ref="B2:B3"/>
    <mergeCell ref="C2:D2"/>
    <mergeCell ref="E2:F2"/>
    <mergeCell ref="G2:G3"/>
    <mergeCell ref="H2:I2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loulou</dc:creator>
  <cp:keywords/>
  <dc:description/>
  <cp:lastModifiedBy>Xavier Jousson</cp:lastModifiedBy>
  <cp:lastPrinted>2013-08-07T20:29:18Z</cp:lastPrinted>
  <dcterms:created xsi:type="dcterms:W3CDTF">2010-07-04T13:52:04Z</dcterms:created>
  <dcterms:modified xsi:type="dcterms:W3CDTF">2013-10-13T18:23:03Z</dcterms:modified>
  <cp:category/>
  <cp:version/>
  <cp:contentType/>
  <cp:contentStatus/>
</cp:coreProperties>
</file>